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Hayley_Byra\Documents\Hayley\SAB\SAB Meeting Documents\March 2022\"/>
    </mc:Choice>
  </mc:AlternateContent>
  <xr:revisionPtr revIDLastSave="0" documentId="13_ncr:1_{E32C4CD4-600E-4629-A4CC-BB7196842CD6}" xr6:coauthVersionLast="47" xr6:coauthVersionMax="47" xr10:uidLastSave="{00000000-0000-0000-0000-000000000000}"/>
  <bookViews>
    <workbookView xWindow="-120" yWindow="-120" windowWidth="29040" windowHeight="15840" xr2:uid="{00000000-000D-0000-FFFF-FFFF00000000}"/>
  </bookViews>
  <sheets>
    <sheet name="Environmental " sheetId="1" r:id="rId1"/>
  </sheets>
  <definedNames>
    <definedName name="_xlnm._FilterDatabase" localSheetId="0" hidden="1">'Environmental '!$A$2:$H$80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D59" i="1"/>
  <c r="D31" i="1"/>
  <c r="D32" i="1"/>
  <c r="D76" i="1"/>
  <c r="D48" i="1"/>
  <c r="D65" i="1"/>
  <c r="D74" i="1"/>
  <c r="D43" i="1"/>
  <c r="D28" i="1"/>
  <c r="D72" i="1"/>
  <c r="D15" i="1"/>
  <c r="D78" i="1"/>
  <c r="D66" i="1"/>
  <c r="D5" i="1"/>
  <c r="D64" i="1"/>
  <c r="D25" i="1"/>
  <c r="D58" i="1"/>
  <c r="D39" i="1"/>
  <c r="D21" i="1"/>
  <c r="D27" i="1"/>
  <c r="D18" i="1"/>
  <c r="D3" i="1"/>
  <c r="D6" i="1"/>
  <c r="D49" i="1"/>
  <c r="D8" i="1"/>
  <c r="D67" i="1"/>
  <c r="D57" i="1"/>
  <c r="D23" i="1"/>
  <c r="D22" i="1"/>
  <c r="D11" i="1"/>
  <c r="D29" i="1"/>
  <c r="D69" i="1"/>
  <c r="D54" i="1"/>
  <c r="D55" i="1"/>
  <c r="D63" i="1"/>
  <c r="D9" i="1"/>
  <c r="D14" i="1"/>
  <c r="D56" i="1"/>
  <c r="D10" i="1"/>
  <c r="D45" i="1"/>
  <c r="D80" i="1"/>
  <c r="D12" i="1"/>
  <c r="D41" i="1"/>
  <c r="D40" i="1"/>
  <c r="D75" i="1"/>
  <c r="D19" i="1"/>
  <c r="D7" i="1"/>
  <c r="D42" i="1"/>
  <c r="D30" i="1"/>
  <c r="D26" i="1" l="1"/>
  <c r="D62" i="1"/>
  <c r="D51" i="1"/>
  <c r="D71" i="1"/>
  <c r="D37" i="1"/>
  <c r="D60" i="1"/>
  <c r="D35" i="1"/>
  <c r="D77" i="1"/>
  <c r="D36" i="1"/>
  <c r="D17" i="1"/>
  <c r="D73" i="1"/>
  <c r="D52" i="1"/>
  <c r="D24" i="1"/>
  <c r="D46" i="1"/>
  <c r="D38" i="1"/>
  <c r="D20" i="1"/>
  <c r="D13" i="1"/>
  <c r="D79" i="1"/>
  <c r="D61" i="1"/>
  <c r="D33" i="1"/>
  <c r="D68" i="1"/>
  <c r="D16" i="1"/>
  <c r="D47" i="1"/>
  <c r="D70" i="1"/>
  <c r="D53" i="1"/>
  <c r="D44" i="1"/>
  <c r="D50" i="1"/>
</calcChain>
</file>

<file path=xl/sharedStrings.xml><?xml version="1.0" encoding="utf-8"?>
<sst xmlns="http://schemas.openxmlformats.org/spreadsheetml/2006/main" count="515" uniqueCount="472">
  <si>
    <t>Article Title</t>
  </si>
  <si>
    <t>Author</t>
  </si>
  <si>
    <t>Journal Title</t>
  </si>
  <si>
    <t>Publication Date</t>
  </si>
  <si>
    <t>DOI</t>
  </si>
  <si>
    <t>Keywords</t>
  </si>
  <si>
    <t>Abstract</t>
  </si>
  <si>
    <t>PLink</t>
  </si>
  <si>
    <t>Critical review: impacts of macromolecular coatings on critical physicochemical processes controlling environmental fate of nanomaterials</t>
  </si>
  <si>
    <t>Louie, S M; Tilton, R D; Lowry, G V</t>
  </si>
  <si>
    <t>Environmental Science: Nano</t>
  </si>
  <si>
    <t>Attachment of engineered and naturally occurring macromolecules greatly affects the environmental fate and toxicity of engineered nanomaterials (ENMs). A better understanding of macromolecule-ENM interactions at the nanoscale will improve the ability to predict the effects of macromolecular coatings, e.g. natural organic matter (NOM), on ENM fate, reactivity, and toxicity. This review briefly discusses relevant theory from colloid and polymer science for highly idealized polymers on surfaces that can be used to describe ENM environmental behaviours and introduces classes of macromolecules of interest in the field of environmental nanotechnology. Methods to characterise adsorbed macromolecules on ENMs are presented along with their limitations for ENMs in natural systems. Finally, the current state of knowledge regarding the effects of attached organic macromolecules, both engineered and incidental, on the environmental fate and reactivity of ENMs is critically reviewed. These concepts in whole are synthesised to identify the fundamental gaps in understanding and metrology that must be addressed to improve our mechanistic understanding of the effects of organic macromolecules on ENM environmental fate, and approaches to correlate the properties of coated ENMs to their environmental fate are discussed. We postulate that a first principles approach to modelling ENM-macromolecule interactions is not warranted, particularly for complex and heterogeneous natural macromolecules. On the other hand, a mechanistic understanding is needed to inform parameter selection for empirical correlations, which may offer tractable alternatives to predicting the behaviour of macromolecule-coated ENMs. Development of these empirical correlations and prediction of the long-term fate of ENMs is currently hampered by incomplete characterisation of the adsorbed macromolecule layer properties and their evolution over time in natural systems. (242 ref)</t>
  </si>
  <si>
    <t>https://umasslowell.idm.oclc.org/login?url=https://search.ebscohost.com/login.aspx?direct=true&amp;db=ply&amp;AN=1229096&amp;site=eds-live</t>
  </si>
  <si>
    <t>Dispersibility and dispersion stability of carbon nanotubes in synthetic aquatic growth media and natural freshwater</t>
  </si>
  <si>
    <t>Glomstad, Berit; Zindler, Florian; Jenssen, Bjørn M.; Booth, Andy M.</t>
  </si>
  <si>
    <t>Chemosphere</t>
  </si>
  <si>
    <t>10.1016/j.chemosphere.2018.03.019</t>
  </si>
  <si>
    <t>The dispersion behavior of carbon nanotubes (CNTs) is influenced by both their physicochemical properties and by the aqueous media properties (e.g. ionic strength, presence of divalent cations and natural organic matter) in which they are dispersed. In the current study, the dispersibility and dispersion stability of four multi-walled CNTs (MWCNT) and a single walled CNT (SWCNT) with different physicochemical properties were investigated in three freshwater growth media (with and without natural organic matter; NOM) used in algae and daphnia ecotoxicity studies. CNT dispersion behavior was also investigated in a natural freshwater for comparison. SWCNTs and non-functionalized MWCNTs showed similar dispersibility irrespective of the media type (SWCNTs = 0.5–0.9 mg/L; MWCNTs = 1.5–2.8 mg/L). Functionalized MWCNTs exhibited higher dispersion concentrations, but were more dependent upon the ionic strength and divalent cation concentration of each media (MWCNT-COOH = 3.0–6.6 mg/L). In contrast, CNT surface oxygen content had no influence on CNT dispersibility in the natural water (all MWCNTs = 0.9–1.4 mg/L). Functionalized MWCNTs were affected more by the differences in media properties than non-functionalized MWCNTs. The dispersed CNT concentration decreased over time for all CNT types and in all media due to sedimentation, but was influenced by both CNT and media properties. The study shows how a complex interplay between CNT and media properties can influence the environmental fate of CNTs. Furthermore, the study demonstrates how different CNT types and/or ecotoxicological media in aquatic tests influences the dispersion behavior of the CNTs, and thus their exposure and toxicity to aquatic organisms.</t>
  </si>
  <si>
    <t>https://umasslowell.idm.oclc.org/login?url=https://search.ebscohost.com/login.aspx?direct=true&amp;db=edselp&amp;AN=S0045653518304247&amp;site=eds-live</t>
  </si>
  <si>
    <t>Carbon nanotube-impeded transport of non-steroidal anti-inflammatory drugs in Xiangjiang sediments</t>
  </si>
  <si>
    <t>Yan, Jin; Gong, Ji-Lai; Zeng, Guang-Ming; Song, Biao; Zhang, Peng; Liu, Hong-Yu; Huan, Shuang-Yan; Li, Xiao-Dong</t>
  </si>
  <si>
    <t>Journal of Colloid And Interface Science</t>
  </si>
  <si>
    <t>10.1016/j.jcis.2017.03.023</t>
  </si>
  <si>
    <t>Carbon nanotubes (CNTs), usually with a superior affinity with organic chemicals, are expected to ultimately released to the environment through their manufacturing, usage, and eventual disposal, which will influence the mobility and environmental risk of nonsteroidal anti-inflammatory drugs (NSAIDs). In this study, batch and column experiments were performed to examine the effects of two kinds of multi-walled carbon nanotubes (MWCNTs: MWCNT2040, MWCNT0815) and one kind of single-walled carbon nanotubes (SWCNTs) on the environmental fate of two NSAIDs, paracetamol (PA) and diclofenac sodium (DS), in sediments. Impact ways of CNTs including addition in inflow and mixing with sediments were investigated. The adsorption capacity of NSAIDs on sediments increased with increasing CNTs/sediments ratios and in an order of MWCNT2040&lt;MTWCNT0815&lt;SWCNT. In column tests, PA showed a higher mobility than DS. With CNTs in inflow, the amounts of NSAIDs leached from sediment columns reduced because of the association with CNTs. For the sediment columns mixed with CNTs, breakthrough of the two NSAIDs was dramatically retarded, and the NSAIDs were hard to separate from CNT-polluted sediments. Our work provides useful insights into fate, transport and risk assessment of NSAIDs in the presence of CNTs.</t>
  </si>
  <si>
    <t>https://umasslowell.idm.oclc.org/login?url=https://search.ebscohost.com/login.aspx?direct=true&amp;db=edselp&amp;AN=S0021979717302692&amp;site=eds-live</t>
  </si>
  <si>
    <t>Fenton-like reaction driving the degradation and uptake of multi-walled carbon nanotubes mediated by bacterium</t>
  </si>
  <si>
    <t>Wang, Jingwei; Shan, Shuang; Ma, Qiao; Zhang, Zhaojing; Dong, Hongsheng; Li, Shuzhen; Diko, Catherine Sekyerebea; Qu, Yuanyuan</t>
  </si>
  <si>
    <t>10.1016/j.chemosphere.2021.129888</t>
  </si>
  <si>
    <t>Carbon nanotubes (CNTs) have been widely studied because of their potential applications. The increasing applications of CNTs and less known of their environmental fates rise concerns about their safety. In this study, the biotransformation of multi-walled carbon nanotubes (MWCNTs) by Labrys sp. WJW was investigated. Within 16 days, qPCR analysis showed that cell numbers increased 4.92 ± 0.36 folds using 100 mg/L MWCNTs as the sole carbon source. The biotransformation of MWCNTs, which led to morphology and functional group change, was evidenced by transmission electron microscopy and X-ray photoelectron spectroscopy analyses. Raman spectra illustrated that more defects and disordered carbon appeared on MWCNTs during incubation. The underlying biotransformation mechanism of MWCNTs through an extracellular bacterial Fenton-like reaction was demonstrated. In this bacteria-mediated reaction, the OH production was induced by reduction of H2O2 involved a continuous cycle of Fe(II)/Fe(III). Bacterial biotransformation of MWCNTs will provide new insights into the understanding of CNTs bioremediation processes. @@@@Highlights •Aerobic degradation of multi-walled carbon nanotubes (MWCNTs) by bacterium.•Labrys sp. WJW could degrade and uptake carbon from MWCNTs to support growth.•Biotransformation through an extracellular biogenic Fenton-like reaction.</t>
  </si>
  <si>
    <t>https://umasslowell.idm.oclc.org/login?url=https://search.ebscohost.com/login.aspx?direct=true&amp;db=edselp&amp;AN=S004565352100357X&amp;site=eds-live</t>
  </si>
  <si>
    <t>Non-monotonic contribution of nonionic surfactant on the retention of functionalized multi-walled carbon nanotubes in porous media</t>
  </si>
  <si>
    <t>Zhang, Miaoyue; Bradford, Scott A.; Klumpp, Erwin; Šimůnek, Jirka; Jin, Chao; Qiu, Rongliang</t>
  </si>
  <si>
    <t>Journal of Hazardous Materials</t>
  </si>
  <si>
    <t>10.1016/j.jhazmat.2020.124874</t>
  </si>
  <si>
    <t>The concentration of nonionic surfactants like Triton X-100 (TX100) can influence the transport and fate of emerging contaminants (e.g., carbon nanotubes) in porous media, but limited research has previously addressed this issue. This study investigates the co-transport of functionalized multi-walled carbon nanotubes (MWCNTs) and various concentrations of TX100 in saturated quartz sand (QS). Batch experiments and molecular dynamics simulations were conducted to investigate the interactions between TX100 and MWCNTs. Results indicated that the concentration ratio of MWCNTs and TX100 strongly influences the dispersion of MWCNTs and interaction forces between MWCNTs and QS during the transport. Breakthrough curves of MWCNTs and TX100 and retention profiles of MWCNTs were determined and simulated in column studies. MWCNTs strongly enhanced the retention of TX100 in QS due to the high affinity of TX100 for MWCNTs. Conversely, the concentration of TX100 had a non-monotonic impact on MWCNT retention. The maximum transport of MWCNTs in the QS occurred at an input concentration of TX100 that was lower than the critical micelle concentration. This suggests that the relative importance of factors influencing MWCNTs changed with TX100 sorption. Results from interaction energy calculations and modeling of competitive blocking indicate that the predictive ability of interaction energy calculations and colloid filtration theory may be lost because TX100 mainly altered intermolecular forces between the MWCNT and porous media. This study provides new insights into the co-transport of surfactants and MWCNTs in porous media, which can be useful for environmental applications and risk management. @@@@Highlights •The concentration of TX100 had a non-monotonic impact on MWCNT retention.•TX100 influences interaction forces between MWCNTs and QS.•The interactions between MWCNTs and TX100 were calculated by molecular dynamics simulations.•MWCNTs strongly inhibited TX100 transport in QS.•Both breakthrough curves and retention profiles were determined and simulated by HYDRUS 1D.</t>
  </si>
  <si>
    <t>https://umasslowell.idm.oclc.org/login?url=https://search.ebscohost.com/login.aspx?direct=true&amp;db=edselp&amp;AN=S030438942032865X&amp;site=eds-live</t>
  </si>
  <si>
    <t>Fate of weathered multi-walled carbon nanotubes in an aquatic sediment system</t>
  </si>
  <si>
    <t>Politowski, Irina; Regnery, Philipp; Hennig, Michael Patrick; Siebers, Nina; Ottermanns, Richard; Schäffer, Andreas</t>
  </si>
  <si>
    <t>10.1016/j.chemosphere.2021.130319</t>
  </si>
  <si>
    <t>The widespread application of carbon nanotubes (CNT) in various consumer products leads to their inevitable release into aquatic systems. But only little is known about their distribution among aquatic compartments. In this study, we investigated the partitioning of radiolabeled, weathered multi-walled CNT (14C-wMWCNT) in an aquatic sediment system over a period of 180 days (d). The applied nanomaterial concentration in water phase was 100 μg L−1. Over time, the wMWCNT disappeared exponentially from the water phase and simultaneously accumulated in the sediment phase. After 2 h incubation just 77%, after seven days 30% and after 180 d only 0.03% of applied radioactivity (AR) remained in the water phase. The respective values for the disappearance times DT50 and DT90 were 3.2 d and 10.7 d. Further, minor mineralization of 14C-wMWCNT to 14CO2 was observed with values below 0.06% of AR. In addition, a study was carried out to estimate the deposition of wMWCNT in the water phase with and without sediment in the test system for 28 d. We found no influence of a sediment phase on the sedimentation behavior of wMWCNT in the water phase: After 6.5 d and 7.3 d 50% of the applied wMWCNT subsided in the presence and absence of sediment, respectively. The slow removal of wMWCNT from the water body by deposition into sediment implies that in addition to sediment-dwelling organisms, pelagic organisms are also at risk of exposure to nanomaterials and prone for their take-up. @@@@Highlights •Sedimentation of weathered CNT quantified at a concentration of 100 μg L−1.•Partitioning of weathered CNT in an aquatic sediment system.•Mineralization of weathered CNT quantified using radioactive labeling.</t>
  </si>
  <si>
    <t>https://umasslowell.idm.oclc.org/login?url=https://search.ebscohost.com/login.aspx?direct=true&amp;db=edselp&amp;AN=S004565352100789X&amp;site=eds-live</t>
  </si>
  <si>
    <t>Aggregation of oxidized multi-walled carbon nanotubes: Interplay of nanomaterial surface O-functional groups and solution chemistry factors</t>
  </si>
  <si>
    <t>Xia, Tianjiao; Guo, Xuetao; Lin, Yixuan; Xin, Bo; Li, Shunli; Yan, Ni; Zhu, Lingyan</t>
  </si>
  <si>
    <t>Environmental Pollution</t>
  </si>
  <si>
    <t>10.1016/j.envpol.2019.05.079</t>
  </si>
  <si>
    <t>The fast-growing production and application of carbon nanotube (CNT) materials in a variety of industrial products inevitably lead to their release to wastewater and surface water. CNT would experience oxidization in wastewater treatment plant due to the presence of large amount of disinfectants, such as H2O2 and O3, which in turn affects the environmental fates and risks of CNT. In this study, oxidized CNT materials (O-CNTs) were prepared by treating CNT with H2O2/UV and O3 (denoting as H2O2-CNT and O3-CNT, respectively). A variety of characterizations indicated that oxygen containing groups were generated on CNT surface upon the oxidation, and the O/C ratio increased in the order of pristine CNT &lt; H2O2-CNT 3-CNT. In the presence of Na+, K+ and Mg2+, the O-CNTs displayed better colloidal stability than the pristine CNT, and the stability increased with the oxidation degree (indicated by O/C ratio). This could be explained by the more negative surface charge and stronger hydrophilicity of the O-CNTs. Unexpectedly, in the presence of Ca2+, the most oxidized O3-CNT exhibited the poorest colloidal stability. The abundant carboxyl groups in O3-CNT provided effective binding sites for cation bridging effect through Ca2+ and led to stronger aggregation. Increasing pH was more favorable to disperse CNTs (both O-CNT and pristine CNT) in the presence of Na+, but much less effective in inhibiting the aggregation of O3-CNT in presence of Ca2+. This could be explained by the stronger cation bridging effect due to enhanced deprotonation the –COOH groups at higher pH conditions. The calculated Hamaker constants of the CNTs decreased with the oxidation degree, implying that there was lower van der Waals force between the O-CNTs. The Derjaguin–Landau–Verwey–Overbeek (DLVO) calculation confirmed that O-CNTs had to overcome higher energy barrier and thus showed better colloidal stability than the pristine CNT in the presence of Na+. @@@@Highlights •Oxidation treatments introduced oxygen containing functional groups on CNTs.•The O/C ratio and oxidation degree increased in the order of pristine CNT &lt; H2O2-CNT &lt; O3-CNT.•O-CNTs displayed better colloidal stability than pristine CNT in solutions containing Na+, K+ or Mg2+.•Increased hydrophilcity and more negative surface charges promoted the colloidal stability of O-CNTs.•In presence of Ca2+, O3-CNT exhibited the poorest colloidal stability due to cation-bridging effect. @@@@Capsule: Colloidal stability of CNTs relays on the intricate interplay between their surface O-functional groups and solution chemistry factors.</t>
  </si>
  <si>
    <t>https://umasslowell.idm.oclc.org/login?url=https://search.ebscohost.com/login.aspx?direct=true&amp;db=edselp&amp;AN=S0269749118345445&amp;site=eds-live</t>
  </si>
  <si>
    <t>Enhanced hydrolysis of 1,1,2,2-tetrachloroethane by multi-walled carbon nanotube/TiO2 nanocomposites: The synergistic effect</t>
  </si>
  <si>
    <t>Pei, Xule; Jiang, Chuanjia; Chen, Wei</t>
  </si>
  <si>
    <t>10.1016/j.envpol.2019.113211</t>
  </si>
  <si>
    <t>Once released into the environment, engineered nanomaterials can significantly influence the transformation and fate of organic contaminants. To date, the abilities of composite nanomaterials to catalyze environmentally relevant abiotic transformation reactions of organic contaminants are largely unknown. Herein, we investigated the effects of two nanocomposites – consisting of anatase titanium dioxide (TiO2) with different predominantly exposed crystal facets (i.e., {101} or {001} facets) anchored to hydroxylated multi-walled carbon nanotubes (OH-MWCNT) – on the hydrolysis of 1,1,2,2-tetrachloroethane (TeCA), a common groundwater contaminant, at ambient pH (6, 7 and 8). Both OH-MWCNT/TiO2 nanocomposites were more effective in catalyzing the dehydrochlorination of TeCA than the respective component materials (i.e., bare OH-MWCNT and bare TiO2). Moreover, the synergistic effect of the two components was evident, in that the incorporation of OH-MWCNT increased the TeCA adsorption capacity of the nanocomposites, significantly enhancing the catalytic effect of the deprotonated hydroxyl and carboxyl groups on nanocomposite surfaces, which served as the main catalytic sites for TeCA hydrolysis. The findings may have important implications for the understanding of the environmental implications of composite nanomaterials and may shed light on the design of high-performance nanocomposites for enhanced contaminant removal. @@@@Highlights •OH-MWCNT and TiO2 show synergistic effect in catalyzing TeCA hydrolysis.•Incorporating OH-MWCNT in nanocomposite considerably increases adsorption of TeCA.•Enhanced adsorption promotes TeCA interaction with catalytic moieties. @@@@This work firstly reports the synergistic effects of nanocomposites on hydrolysis reactions of environmental contaminants.</t>
  </si>
  <si>
    <t>https://umasslowell.idm.oclc.org/login?url=https://search.ebscohost.com/login.aspx?direct=true&amp;db=edselp&amp;AN=S0269749119335286&amp;site=eds-live</t>
  </si>
  <si>
    <t>Predicting adsorption of micropollutants on non-functionalized and functionalized multi-walled carbon nanotubes: Experimental study and LFER modeling</t>
  </si>
  <si>
    <t>Zhao, Yufeng; Tang, Heqing; Wang, Dongfang; Song, Myung-Hee; Cho, Chul-Woong; Yun, Yeoung-Sang</t>
  </si>
  <si>
    <t>10.1016/j.jhazmat.2021.125124</t>
  </si>
  <si>
    <t>It is of great importance to predict the adsorption of micropollutants onto CNTs, which is not only useful for exploring their potential adsorbent applications, but also helpful for better understanding their fate and risks in aquatic environments. This study experimentally examined the adsorption affinities of thirty-one micropollutants on four multi-walled CNTs (MWCNTs) with different functional groups (non-functionalized, -COOH, -OH, and -NH2). The properties of each adsorbent were predicted based on the linear free energy relationship (LFER) model. The experimental results showed that MWCNTs-COOH has remarkable adsorption affinities for positively charged compounds (1.996–3.203 log unit), whereas MWCNTs-NH2 has high adsorption affinities for negatively charged compounds (1.360–3.073 log unit). Regarding neutral compounds, there was no significant difference in adsorption affinities of all types of CNTs. According to modeling results, the adsorption affinity can be accurately predicted using LFER models with R2 in the range of 0.81–0.91. Based on the developed models, the adsorption mechanism and contribution of individual intermolecular interactions to the overall adsorption were interpreted. For non-functionalized MWCNTs, molecular interactions induced by molecular volume and H-bonding basicity predominantly contribute to adsorption, whereas for functionalized MWCNTs, the Coulombic interaction due to the charges is an important factor. @@@@Highlights •Adsorption on functionalized and non-functionalized MWCNTs for micropollutants was characterized.•MWCNTs can adsorb neutral and ionic micropollutants in aqueous environment.•NH2-functionalized MWCNT has a higher adsorption for anions than other MWCNTs.•LFER models with R2 of 0.81–0.91 were developed to predict the adsorption of MWCNTs.•The LFER models were used to interpret the adsorption mechanisms at molecular basis.</t>
  </si>
  <si>
    <t>https://umasslowell.idm.oclc.org/login?url=https://search.ebscohost.com/login.aspx?direct=true&amp;db=edselp&amp;AN=S0304389421000881&amp;site=eds-live</t>
  </si>
  <si>
    <t>Influence of multi-walled carbon nanotubes on the toxicity and removal of carbamazepine in diatom Navicula sp.</t>
  </si>
  <si>
    <t>Ding, Tengda; Li, Wen; Li, Juying</t>
  </si>
  <si>
    <t>Science of the Total Environment</t>
  </si>
  <si>
    <t>10.1016/j.scitotenv.2019.134104</t>
  </si>
  <si>
    <t>Information on nanomaterial interactions with co-contaminants, including their influence on toxicity and environment fate in aquatic environment is rather limited. In this study, the effect of multiwall carbon nanotubes (MWCNTs) co-exposure on the toxicity, biodegradation and bioaccumulation of carbamazepine (CAB) in diatom Navicula sp. was evaluated. Results showed that the three tested MWCNTs showed high sorption capability of CAB, especially for hydroxyl-functionalized MWCNT (OH-MWCNT) with a Q0 of 24 and 0.7 times higher than that of two pristine MWCNTs (pMWCNT-1 and pMWCNT-2), respectively. The pMWCNT-1 posed no significant effects on growth of Navicula sp., whereas the algal growth was inhibited by 10 mg L−1 pMWCNT-2 (P &lt; 0.05). The toxicity of pristine MWCNTs to algae increased with the diameters. OH-MWCNT stimulated the growth of Navicula sp. within 72 h, indicating that surface functionality of MWCNTs played a role in toxicity to Navicula sp. The presence of pMWCNT-1 and pMWCNT-2 could significantly aggravate the toxicity of CAB to Navicula sp., while OH-MWCNT exhibited insignificant effect on CAB toxicity. MWCNTs with a concentration of −1 played a protective role in the photosynthetic function of Navicula sp. Both pMWCNT-1 and pMWCNT-2 had no significant effect on the removal of CAB by Navicula sp., but OH-MWCNT could inhibit the degradation of CAB at the end. MWCNT co-exposure suppressed the bioavailability of CAB in Navicula sp. The results from the present study clearly demonstrated that CAB could be sorbed onto the surface of MWCNTs and sorption of CAB on MWCNTs had a key effect on the toxicity, biodegradation and bioaccumulation of CAB. The physicochemical properties and surface functionality of MWNCTs played an important role in toxicity and fate of CAB to Navicula sp. @@@@Highlights •Higher sorption of carbamazepine on hydroxylated MWCNTs was observed.•Pristine MWCNTs significantly aggravated the toxicity of carbamazepine to algae.•Hydroxyl-functionalized MWCNTs inhibited the degradation of carbamazepine.•All MWCNTs suppressed the bioavailability of carbamazepine in Navicula sp.</t>
  </si>
  <si>
    <t>https://umasslowell.idm.oclc.org/login?url=https://search.ebscohost.com/login.aspx?direct=true&amp;db=edselp&amp;AN=S0048969719340811&amp;site=eds-live</t>
  </si>
  <si>
    <t>The influence of Climate Change on the fate and behavior of different carbon nanotubes materials and implication to estuarine invertebrates</t>
  </si>
  <si>
    <t>De Marchi, Lucia; Neto, Victor; Pretti, Carlo; Chiellini, Federica; Morelli, Andrea; Soares, Amadeu M.V.M.; Figueira, Etelvina; Freitas, Rosa</t>
  </si>
  <si>
    <t>Comparative Biochemistry and Physiology, Part C</t>
  </si>
  <si>
    <t>10.1016/j.cbpc.2019.02.008</t>
  </si>
  <si>
    <t>The widespread use of Carbon nanotubes (CNTs) has been increasing exponentially, leading to a significant potential release into the environment. Nevertheless, the toxic effects of CNTs in natural aquatic systems are related to their ability to interact with abiotic compounds. Considering that salinity variations are one of the main challenges in the environment and thus may influence the behavior and toxicity of CNTs, a laboratory experiment was performed exposing the tube-building polychaete Diopatra neapolitana (Delle Chiaje 1841) for 28 days to pristine multi-walled carbon nanotube (MWCNTs) and carboxylated MWCNTs, maintained at control salinity 28 and low salinity 21. An innovative approach based on thermogravimetric analysis (TGA) was adopted for the first time to assess the presence of MWCNTs aggregates in the organisms. Both CNTs generated toxic impacts in terms of regenerative capacity, energy reserves and metabolic capacity as well as oxidative and neuro status, however greater toxic impacts were observed in polychaetes exposed to carboxylated MWCNTs. Moreover, both CNTs maintained under control salinity (28) generated higher toxic impacts in the polychaetes compared to individuals maintained under low salinity (21), indicating that exposed polychaetes tend to be more sensitive to the alteration induced by salinity variations on the chemical behavior of both MWCNTs in comparison to salt stress. @@@@Highlights •An innovative approach was adopted for the first time to assess the presence of CNTs aggregates in the organisms.•Physiological and biochemical alterations induced in Diopatra neapolitana exposed to different CNT materials.•Major toxicity caused by salinity 28 on the chemical behavior of CNTs and in exposed polychaetes in comparison to salinity 21.•Greater toxic impacts induced in exposed organisms by f-MWCNTs compared to Nf-MWCNTs.</t>
  </si>
  <si>
    <t>https://umasslowell.idm.oclc.org/login?url=https://search.ebscohost.com/login.aspx?direct=true&amp;db=edselp&amp;AN=S1532045618302606&amp;site=eds-live</t>
  </si>
  <si>
    <t>Contribution of hydrophobic effect to the sorption of phenanthrene, 9-phenanthrol and 9, 10-phenanthrenequinone on carbon nanotubes</t>
  </si>
  <si>
    <t>Peng, Hongbo; Zhang, Di; Pan, Bo; Peng, Jinhui</t>
  </si>
  <si>
    <t>10.1016/j.chemosphere.2016.10.143</t>
  </si>
  <si>
    <t>Polycyclic aromatic hydrocarbons (PAHs), with diverse sources and acute toxicity, are categorized as priority pollutants. Previous studies have stated that the hydrophobic effect controls PAH sorption, but no study has been conducted to quantify the exact contribution of the hydrophobic effect. Considering the well-defined structure of carbon nanotubes and their stable chemical composition in organic solvents, three multi-walled carbon nanotubes (MWCNTs) were selected as a model adsorbent. Phenanthrene (PHE) and its degradation intermediates 9-phenanthrol (PTR) and 9, 10-phenanthrenequinone (PQN) were used as model adsorbates. To quantify the contribution of the hydrophobic effect for these three chemicals, the effect of organic solvent (methanol and hexadecane) was investigated. Adsorption isotherms for PHE, PTR and PQN were well fitted by the Freundlich isotherm model. A positive relationship between adsorption affinities of these three chemicals and specific surface area (SSA) was observed in hexadecane but not in water or methanol. Other factors should be included other than SSA. Adsorption of PQN on MWCNTs with oxygen functional groups was higher than that on pristine MWCNTs due to π-π EDA interactions. The contribution of hydrophobic effect was 50%–85% for PHE, suggesting that hydrophobic effect was the predominant mechanism. This contribution was lower than 30% for PTR/PQN on functionalized MWCNTs. Hydrogen bonds control the adsorption of PTR, and π-π bonding interactions control PQN sorption after screening out the hydrophobic effect in hexadecane. Hydrophobic effect is the control mechanism for nonpolar chemicals, while functional groups of CNTs and solvent types control the adsorption of polar compounds. Extended work on quantifying the relationship between chemical structure and the contribution of the hydrophobic effect will provide a useful technique for PAH fate modeling.</t>
  </si>
  <si>
    <t>https://umasslowell.idm.oclc.org/login?url=https://search.ebscohost.com/login.aspx?direct=true&amp;db=edselp&amp;AN=S004565351631534X&amp;site=eds-live</t>
  </si>
  <si>
    <t>Transport of multi-walled carbon nanotubes stabilized by carboxymethyl cellulose and starch in saturated porous media: Influences of electrolyte, clay and humic acid</t>
  </si>
  <si>
    <t>Han, Bing; Liu, Wen; Zhao, Xiao; Cai, Zhengqing; Zhao, Dongye</t>
  </si>
  <si>
    <t>10.1016/j.scitotenv.2017.04.222</t>
  </si>
  <si>
    <t>This study investigated the transport behaviors of carboxymethyl cellulose (CMC) and starch stabilized multi-walled carbon nanotubes (MWNTs) through a saturated quartz sand column in the presence of electrolytes, model clays, and natural organic matter (humic acid) through column breakthrough experiments and model simulations. Both stabilizers, CMC and starch, greatly enhanced the breakthrough of MWNTs, with a full breakthrough plateau (C/C0) ranging from 0.69 to 0.90 at ionic strength from 0.3 to 10mM. Between the two stabilizers, CMC was more effective in resisting particle deposition, and thus CMC-stabilized MWNTs were more transportable through the medium. While non-stabilized MWNTs were much less transportable and were vulnerable to electrolyte effects (especially Ca2+), the stabilized counterparts were much more resistant to the coagulation effects of electrolytes. The presence of colloidal clay particles showed contrasting effects on the transport of bare and stabilized MWNTs. The full breakthrough C/C0 of bare MWNTs was suppressed by kaolinite and montmorillonite particles from 0.33 to &lt;0.15 with 5mg/L clay, indicating that the presence of both clays enhanced the aggregation and deposition of MWNTs. However, kaolinite particles facilitated the transport of stabilized-MWNTs, while montmorillonite weakened the breakthrough of stabilized MWNTs. Humic acid had less effect on the mobility of stabilized-MWNTs than that of bare MWNTs. The advection-dispersion transport model incorporated with the filtration theory was able to simulate the breakthrough curves and quantitatively interpret the particle deposition. The results can facilitate our understanding of fate and transport of stabilized carbon nanotubes in the environment. @@@@Highlights •Polysaccharide stabilizers greatly enhance mobility of MWNTs in porous medium•CMC- or starch-stabilized MWNTs exhibit high transportability at high electrolytes•Depending on the clay types, clay may facilitate or inhibit MWNTs transport in sand•LHA enhances transport of bare MWNTs, but has less effect on stabilized MWNTs•Classic transport model with filtration well models transport of stabilized MWNTs</t>
  </si>
  <si>
    <t>https://umasslowell.idm.oclc.org/login?url=https://search.ebscohost.com/login.aspx?direct=true&amp;db=edselp&amp;AN=S0048969717310744&amp;site=eds-live</t>
  </si>
  <si>
    <t>Effects of multi−walled carbon nanotubes on pyrene adsorption and desorption in soils: The role of soil constituents</t>
  </si>
  <si>
    <t>Zhang, Wen; Lu, Yuan; Sun, Hongwen; Zhang, Yanwei; Zhou, Meng; Song, Qi; Gao, Yongchao</t>
  </si>
  <si>
    <t>10.1016/j.chemosphere.2019.01.030</t>
  </si>
  <si>
    <t>Once entering soil, carbon nanotubes (CNTs) can influence the fate of hydrophobic organic compounds (HOCs) in soil due to its strong adsorption capacity. This process may be influenced by the interactions between CNTs and soil constituents. The mechanisms therein were investigated in the present study by examining pyrene adsorption/desorption on one CNTs, two soils (black soil and paddy soil), and mixtures thereof. CNTs' amendment enhanced soil site heterogeneity and adsorption capacity of pyrene while it was less than that predicted by the sum of the individual adsorption on soils and CNTs, which was more obvious at low aqueous concentrations. This could be due to the interactions between soil constituents (dissolved organic matter (DOM) and clays) and CNTs. Modification of CNTs by DOM attenuated pyrene adsorption by 14.9%–66.1%, which was ascribed to occupying of surface adsorption sites, pore blockage of CNTs' aggregates, enhancement of surface polarity, and enhancement of pyrene solubility in aqueous phase. The coexistence of clay (kaolinite) also showed inhibition on pyrene adsorption onto CNTs with a reduction of 19.2%−40.2%. This could be ascribed to that the attachment of clay particles on CNTs' aggregates could cover the surface adsorption sites and enhance the surface polarity of CNTs. The effect of CNTs amendment on pyrene desorption hysteresis differed among soils. The hysteresis index of the black soil doubled after CNTs' amendment while that of paddy soil remained unchanged. The results of this study provide insights into the possible effects of CNTs on the fate of HOCs in real soil environment.</t>
  </si>
  <si>
    <t>https://umasslowell.idm.oclc.org/login?url=https://search.ebscohost.com/login.aspx?direct=true&amp;db=edselp&amp;AN=S004565351930030X&amp;site=eds-live</t>
  </si>
  <si>
    <t>Effects of ionic strength and temperature on the aggregation and deposition of multi-walled carbon nanotubes</t>
  </si>
  <si>
    <t>Wang, Lixin; Yang, Xuezhi; Wang, Qi; Zeng, Yuxuan; Ding, Lei; Jiang, Wei</t>
  </si>
  <si>
    <t>Journal of Environmental Sciences</t>
  </si>
  <si>
    <t>10.1016/j.jes.2016.07.003</t>
  </si>
  <si>
    <t>The aggregation and deposition of carbon nanotubes (CNTs) determines their transport and fate in natural waters. Therefore, the aggregation kinetics of humic-acid treated multi-walled carbon nanotubes (HA-MWCNTs) was investigated by time-resolved dynamic light scattering in NaCl and CaCl2 electrolyte solutions. Increased ionic strength induced HA-MWCNT aggregation due to the less negative zeta potential and the reduced electrostatic repulsion. The critical coagulation concentration (CCC) values of HA-MWCNTs were 80mmol/L in NaCl and 1.3mmol/L in CaCl2 electrolyte, showing that Ca2+ causes more serious aggregation than Na+. The aggregation behavior of HA-MWCNTs was consistent with Derjaguin–Landau–Verwey–Overbeek theory. The deposition kinetics of HA-MWCNTs was measured by the optical absorbance at 800nm. The critical deposition concentrations for HA-MWCNT in NaCl and CaCl2 solutions were close to the CCC values, therefore the rate of deposition cannot be increased by changing the ionic strength in the diffusion-limited aggregation regime. The deposition process was correlated to the aggregation since larger aggregates increased gravitational deposition and decreased random Brownian diffusion. HA-MWCNTs hydrodynamic diameters were evaluated at 5, 15 and 25°C. Higher temperature caused faster aggregation due to the reduced electrostatic repulsion and increased random Brownian motion and collision frequency. HA-MWCNTs aggregate faster at higher temperature in either NaCl or CaCl2 electrolyte due to the decreased electrostatic repulsion and increased random Brownian motion. Our results suggest that CNT aggregation and deposition are two correlated processes governed by the electrolyte, and CNT transport is favored at low ionic strength and low temperature.</t>
  </si>
  <si>
    <t>https://umasslowell.idm.oclc.org/login?url=https://search.ebscohost.com/login.aspx?direct=true&amp;db=edselp&amp;AN=S1001074216302443&amp;site=eds-live</t>
  </si>
  <si>
    <t>Suspension stability and aggregation of multi-walled carbon nanotubes as affected by dissolved organic matters extracted from agricultural wastes</t>
  </si>
  <si>
    <t>Li, Helian; Qiu, Yanhua; Wang, Xiaonuan; Liu, Wenhao; Chen, Guangcai; Ma, Yibing; Xing, Baoshan</t>
  </si>
  <si>
    <t>10.1016/j.envpol.2016.01.029</t>
  </si>
  <si>
    <t>Dissolved organic matters (DOMs) extracted from wheat straw (SDOM) and cow manure (MDOM) were used to investigate their effects on the suspension stability and aggregation of multi-walled carbon nanotubes (MWCNTs). Two types of DOM can effectively disperse and stabilize the MWCNTs. At initial MWCNT concentration of 500 mg/L, suspended MWCNT concentration ranged from 8.0 to 17.9 mg/L as DOM were varied from 50 to 200 mg/L dissolved organic carbon (DOC). The critical coagulation concentration (CCC) values were estimated to be 41.4 mM NaCl and 5.3 mM CaCl2 in the absence of DOM. The presence of SDOM and MDOM significantly retarded the aggregation rate of MWCNTs. The CCC values increased to 120 mM NaCl and 14.8 mM CaCl2 at SDOM concentration of 20 mg/L DOC. Due to its higher aromaticity and molecular weight, MDOM showed higher ability to stabilize MWCNTs, with CCC values of 201 mM and 15.8 mM at 20 mg/L DOC. These findings revealed that DOMs originated from agricultural wastes will have great impact on the dispersion and stabilization of MWCNTs, thus their fate in the aquatic environment. @@@@DOMs originated from agricultural wastes have great impact on the dispersion and stabilization of MWCNTs, thus their fate in the aquatic environment.</t>
  </si>
  <si>
    <t>https://umasslowell.idm.oclc.org/login?url=https://search.ebscohost.com/login.aspx?direct=true&amp;db=edselp&amp;AN=S026974911630029X&amp;site=eds-live</t>
  </si>
  <si>
    <t>Effect of inorganic nanoparticles on 17β-estradiol and 17α-ethynylestradiol adsorption by multi-walled carbon nanotubes</t>
  </si>
  <si>
    <t>Sun, Weiling; Zhang, Chunsu; Xu, Nan; Ni, Jinren</t>
  </si>
  <si>
    <t>10.1016/j.envpol.2015.05.032</t>
  </si>
  <si>
    <t>With extensive application of diverse engineered nanoparticles (NPs), multiple NPs would inevitably be released into the environment. However, much emphasis in most previous studies on the interactions of pollutants with NPs has been placed on only one type of NPs at a time. This study investigated the impact of inorganic NPs (I-NPs) on the adsorption of 17β-estradiol (E2) and 17α-ethynylestradiol (EE2) by multi-walled carbon nanotubes (CNTs). The presence of I-NPs inhibited the adsorption and increased the equilibrium time of E2 and EE2 by CNTs. Moreover, the effect of Al2O3 was stronger than that of SiO2, because electrostatic attraction enhanced the interaction between oppositely charged Al2O3 and CNTs. The addition sequence of I-NPs and pollutant also influences adsorption. This is among the first studies investigating the effect of I-NPs on pollutants adsorption by CNTs, which is useful for understanding the transport and fate of CNTs and contaminants in natural aquatic systems. @@@@Highlights •The impact of I-NPs on the E2 and EE2 adsorption by CNTs were investigated.•The presence of I-NPs inhibited the adsorption of E2 and EE2 by CNTs.•The inhibition effect of Al2O3 NPs was stronger than that of SiO2 NPs.•The preload of I-NPs to CNTs led to a further decrease in E2 and EE2 adsorption. @@@@I-NPs inhibited E2/EE2 adsorption by CNTs, and Al2O3 had greater inhibition effect because electrostatic attraction enhanced interaction of oppositely charged Al2O3 and CNTs.</t>
  </si>
  <si>
    <t>https://umasslowell.idm.oclc.org/login?url=https://search.ebscohost.com/login.aspx?direct=true&amp;db=edselp&amp;AN=S0269749115002663&amp;site=eds-live</t>
  </si>
  <si>
    <t>Effects of carbon nanotubes on phosphorus adsorption behaviors on aquatic sediments</t>
  </si>
  <si>
    <t>Qian, Jin; Li, Kun; Wang, Peifang; Wang, Chao; Shen, Mengmeng; Liu, Jingjing; Tian, Xin; Lu, Bianhe</t>
  </si>
  <si>
    <t>Ecotoxicology and Environmental Safety</t>
  </si>
  <si>
    <t>10.1016/j.ecoenv.2017.04.017</t>
  </si>
  <si>
    <t>Aquatic sediments are believed to be an important sink for carbon nanotubes (CNTs). With novel properties, CNTs can potentially disturb the fate and mobility of the co-existing contaminants in the sediments. Only toxic pollutants have been investigated previously, and to the best of our knowledge, no data has been published on how CNTs influence phosphorus (P) adsorption on aquatic sediments. In this study, multi-walled carbon nanotubes (MWCNTs) were selected as model CNTs. Experimental results indicated that compared to pseudo-first order and intraparticle diffusion models, the pseudo-second-order model is better for describing the adsorption kinetics of sediments and MWCNT-contaminated sediments. Adsorption isotherm studies suggested that the Langmuir model fits the isotherm data well. With the increase in the MWCNT-to-sediment ratio from 0.0% to 5.0%, the theoretical maximum monolayer adsorption capacity (Qmax) for P increased from 0.664 to 0.996mg/g. However, the Langmuir isotherm coefficient (KL) significantly decreased from 4.231L/mg to 2.874L/mg, indicating the decrease in the adsorption free energy of P adsorbed on the sediments after MWCNT contamination. It was suggested that P was released more easily to the overlying water after the re-suspension of sediments. Moreover, the adsorption of sediments and sediment-MWCNT mixture was endothermic and physical in nature. Results obtained herein suggested that the change in the specific surface area and zeta potential of sediments is related to MWCNT contamination, and the large adsorption capacity of MWCNTs is probably the main factor responsible for the variation in the adsorption of P on aquatic sediments.</t>
  </si>
  <si>
    <t>https://umasslowell.idm.oclc.org/login?url=https://search.ebscohost.com/login.aspx?direct=true&amp;db=edselp&amp;AN=S0147651317302270&amp;site=eds-live</t>
  </si>
  <si>
    <t>Developing and interpreting aqueous functional assays for comparative property-activity relationships of different nanoparticles</t>
  </si>
  <si>
    <t>Kidd, Justin M.; Hanigan, David; Truong, Lisa; Hristovski, Kiril; Tanguay, Robert; Westerhoff, Paul</t>
  </si>
  <si>
    <t>10.1016/j.scitotenv.2018.02.107</t>
  </si>
  <si>
    <t>It is difficult to relate intrinsic nanomaterial properties to their functional behavior in the environment. Unlike frameworks for dissolved organic chemicals, there are few frameworks comparing multiple and inter-related properties of engineered nanomaterials (ENMs) to their fate, exposure, and hazard in environmental systems. We developed and evaluated reproducibility and inter-correlation of 12 physical, chemical, and biological functional assays in water for eight different engineered nanomaterials (ENMs) and interpreted results using activity-profiling radar plots. The functional assays were highly reproducible when run in triplicate (average coefficient of variation [CV]=6.6%). Radar plots showed that each nanomaterial exhibited unique activity profiles. Reactivity assays showed dissolution or aggregation potential for some ENMs. Surprisingly, multi-walled carbon nanotubes (MWCNTs) exhibited movement in a magnetic field. We found high inter-correlations between cloud point extraction (CPE) and distribution to sewage sludge (R2=0.99), dissolution at pH8 and pH4.9 (R2=0.98), and dissolution at pH8 and zebrafish mortality at 24hpf (R2=0.94). Additionally, most ENMs tend to distribute out of water and into other phases (i.e., soil surfaces, surfactant micelles, and sewage sludge). The activity-profiling radar plots provide a framework and estimations of likely ENM disposition in the environment. @@@@Highlights •A framework to compare ENM properties to their environmental behavior was proposed.•There is a high reproducibility of functional assay results for all nanomaterials tested.•Some functional assays may be surrogates for other assays, reducing experimental time and cost.•Activity-profiling radar plots provide a unique way to visualize potential hazards of ENMs.</t>
  </si>
  <si>
    <t>https://umasslowell.idm.oclc.org/login?url=https://search.ebscohost.com/login.aspx?direct=true&amp;db=edselp&amp;AN=S0048969718304972&amp;site=eds-live</t>
  </si>
  <si>
    <t>Adsorption of organic contaminants by graphene nanosheets, carbon nanotubes and granular activated carbons under natural organic matter preloading conditions</t>
  </si>
  <si>
    <t>Ersan, Gamze; Kaya, Yasemin; Apul, Onur G.; Karanfil, Tanju</t>
  </si>
  <si>
    <t>10.1016/j.scitotenv.2016.03.224</t>
  </si>
  <si>
    <t>The effect of NOM preloading on the adsorption of phenanthrene (PNT) and trichloroethylene (TCE) by pristine graphene nanosheets (GNS) and graphene oxide nanosheet (GO) was investigated and compared with those of a single-walled carbon nanotube (SWCNT), a multi-walled carbon nanotube (MWCNT), and two coal based granular activated carbons (GACs). PNT uptake was higher than TCE by all adsorbents on both mass and surface area bases. This was attributed to the hydrophobicity of PNT. The adsorption capacities of PNT and TCE depend on the accessibility of the organic molecules to the inner regions of the adsorbent which was influenced from the molecular size of OCs. The adsorption capacities of all adsorbents decreased as a result of NOM preloading due to site competition and/or pore/interstice blockage. However, among all adsorbents, GO was generally effected least from the NOM preloading for PNT, whereas there was not observed any trend of NOM competition with a specific adsorbent for TCE. In addition, SWCNT was generally affected most from the NOM preloading for TCE and there was not any trend for PNT. The overall results indicated that the fate and transport of organic contaminants by GNSs and CNTs type of nanoadsorbents and GACs in different natural systems will be affected by water quality parameters, characteristics of adsorbent, and properties of adsorbate. @@@@Highlights •The impact of NOM preloading on OCs adsorption by GNS, CNTs and GACs was examined.•PNT uptake was higher than TCE by all adsorbents.•The presence of NOM reduced the OC uptake of all adsorbents.•NOM competition decreased with increasing equilibrium concentration of OCs.•At similar DOC levels, NOM characteristics did not make a difference on OC adsorption.</t>
  </si>
  <si>
    <t>https://umasslowell.idm.oclc.org/login?url=https://search.ebscohost.com/login.aspx?direct=true&amp;db=edselp&amp;AN=S0048969716306490&amp;site=eds-live</t>
  </si>
  <si>
    <t>A settling curve modeling method for quantitative description of the dispersion stability of carbon nanotubes in aquatic environments</t>
  </si>
  <si>
    <t>Zhou, Lixia; Zhu, Dunxue; Zhang, Shujuan; Pan, Bingcai</t>
  </si>
  <si>
    <t>10.1016/j.jes.2014.05.054</t>
  </si>
  <si>
    <t>Understanding the aggregation and deposition behavior of carbon nanotubes (CNTs) is of great significance in terms of their fate and transport in the environment. Attachment efficiency is a widely used index for well-dispersed CNT solutions. However, in natural waters, CNTs are usually heterogeneous in particle size. The attachment efficiency method is not applicable to such systems. Describing the dispersion stability of CNTs in natural aquatic systems is still a challenge. In this work, a settling curve modeling (SCM) method was developed for the description of the aggregation and deposition behavior of CNTs in aqueous solutions. The effects of water chemistry (natural organic matter, pH, and ionic strength) on the aggregation and deposition behavior of pristine and surface-functionalized multi-walled carbon nanotubes (MWCNTs) were systematically studied to evaluate the reliability of the SCM method. The results showed that, as compared to particle size and optical density, the centrifugal sedimentation rate constant (ks) from the settling curve profile is a practical, useful and reliable index for the description of heterogeneous CNT suspensions. The SCM method was successfully applied to MWCNT in three natural waters. The constituents in water, especially organic matter, determine the dispersion stability of MWCNTs in natural water bodies.</t>
  </si>
  <si>
    <t>https://umasslowell.idm.oclc.org/login?url=https://search.ebscohost.com/login.aspx?direct=true&amp;db=edselp&amp;AN=S1001074215000091&amp;site=eds-live</t>
  </si>
  <si>
    <t>Environmental science and pollution research international</t>
  </si>
  <si>
    <t>Scientific reports</t>
  </si>
  <si>
    <t>Effects of multi-walled carbon nanotubes on metal transformation and natural organic matters in riverine sediment.</t>
  </si>
  <si>
    <t>Xu P; Chen M; Zeng G; Huang D; Lai C; Wang Z; Yan M; Huang Z; Gong X; Song B; Li T; Duan A</t>
  </si>
  <si>
    <t>Journal of hazardous materials</t>
  </si>
  <si>
    <t>10.1016/j.jhazmat.2019.04.037</t>
  </si>
  <si>
    <t>In this study, pragmatic prospection of multi-walled carbon nanotubes (MWCNTs) is conducted considering their impacts on Cd transformation, microbial activity and natural organic matter (NOM) in sediments. Indeed, dose-dependent of MWCNTs acceleration in Cd sedimentation and immobilization in water-sediment interface has been found. Unexpectedly, even with the reduced Cd bioavailability, high ratios of MWCNTs incorporation led to exacerbated microbial inactivation. Besides, we noted that MWCNTs significantly lowered NOM contents in sediments. Chemical characterization results also demonstrated that high ratios of MWCNTs incorporation reduced the aromaticity, hydrophobicity and humification of fulvic acid (FA) and humic acid (HA) in sediments. The Cd binding results confirmed that quantity and chemical variation of NOM affected their central ability to Cd binding, referring to significant decrease in combined Cd contents. The findings indicated that reduction in humic substances and chemical structure variation might be the important reason attributed to the MWCNTs toxicity. This study provides novel mechanisms understanding the fate of carbon nanotubes considering the balance in environmental benefit and potential risks. Copyright © 2019 Elsevier B.V. All rights reserved.</t>
  </si>
  <si>
    <t>https://umasslowell.idm.oclc.org/login?url=https://search.ebscohost.com/login.aspx?direct=true&amp;db=cmedm&amp;AN=31077889&amp;site=eds-live</t>
  </si>
  <si>
    <t>Lung burdens and kinetics of multi-walled carbon nanotubes (Baytubes) are highly dependent on the disaggregation of aerosolized MWCNT.</t>
  </si>
  <si>
    <t>Pauluhn J; Rosenbruch M</t>
  </si>
  <si>
    <t>Nanotoxicology</t>
  </si>
  <si>
    <t>10.3109/17435390.2014.918204</t>
  </si>
  <si>
    <t>Previous repeated inhalation exposure studies on rats with multi-walled carbon nanotubes (MWCNT, Baytubes®) suggested that their pulmonary toxicity was predominated by the morphology and density of the aggregated structure. Evidence of any disintegration of these structures in the lung did not exist. The objective of this study was to study as to which extent the formulation of pristine MWCNT as wet-dispersion changes the morphology of assemblage structures in the presence of disintegrated sub-structures. The focus was on the comparative inhalation dosimetry and kinetics of dry- and wet-dispersed Baytubes to better understand the cause of putative differences in pulmonary toxicity originating from pristine and rigorously formulated MWCNT. Rats were nose-only exposed to dry-dispersed and wet-dispersed Baytubes for 6-h at 25-30 mg/m(3). Aerodynamic particle size measurements demonstrate substantial differences in the particle size of dry- (MMAD 2.6 µm) and wet-dispersed (MMAD 0.8 µm) MWCNT. Time-course changes of MWCNT retained in the lung were examined during a post-exposure period of 3 months. Lung burdens were analytically determined in digested lungs using the EC/OC total carbon method. Dosimetry was complemented by light and transmission electron microscopy (TEM) of MWCNT retained in alveolar macrophages (AM). As a result, the initially deposited pulmonary dose of MWCNT was three times higher following wet-dispersed MWCNT at essentially similar inhalation chamber concentrations. The elimination half-time of dry- and wet-dispersed MWCNT was 87 and 46 d, respectively. TEM provided evidence that wet-dispersed MWCNT were inhaled as disintegrated structures with distribution-patterns within the cytoplasm of AMs that differed appreciably from those of dry-dust exposed animals. In summary, this study shows that specialized technical processes to formulate MWCNT may have dramatic consequences on their pulmonary fate and associated toxicity. Such properties can only be revealed by the comparison of pulmonary toxicity with pulmonary (micro-)dosimetry and kinetics.</t>
  </si>
  <si>
    <t>https://umasslowell.idm.oclc.org/login?url=https://search.ebscohost.com/login.aspx?direct=true&amp;db=cmedm&amp;AN=24842705&amp;site=eds-live</t>
  </si>
  <si>
    <t>Effect of multi-wall carbon nanotubes on Cr(VI) reduction by citric acid: Implications for their use in soil remediation.</t>
  </si>
  <si>
    <t>Zhang Y; Yang J; Zhong L; Liu L</t>
  </si>
  <si>
    <t>10.1007/s11356-018-2438-8</t>
  </si>
  <si>
    <t>The potential application of carbon nanotubes (CNTs) in waste water treatment and their effect on the fate of heavy metals in the environments have attracted wide attention. However, the influence of CNTs on the reduction of Cr(VI) to Cr(III) in soils remains unknown. In this study, Cr(VI) adsorption by carboxylated or hydroxylated multi-walled carbon nanotubes (MWCNT-COOH or MWCNT-OH) was investigated together with their catalytic effect on Cr(VI) reduction by citric acid. Across the initial concentration range examined (5-60 mg/L), the adsorption capacity of Cr(VI) by MWCNT-COOH and MWCNT-OH (pH 5.0) could reach to 8.09 and 7.85 mg/g, respectively. With the decrease in pH, the Cr(VI) adsorption by both MWCNTs increased, while their difference in adsorption capacity became more pronounced, evidenced by that the percentage of Cr(VI) adsorbed by MWCNT-COOH can be 1.3-fold higher than that of MWCNT-OH at a pH of 3.2. The Cr(VI) adsorption kinetics could be well described by pseudo-second-order (R 2 &gt; 0.95) and intra-particle diffusion models (R 2 &gt; 0.98). MWCNT-OH or MWCNT-COOH could accelerate the reduction of 0.1 mM Cr(VI) by 1.0 mM citric acid, with the first-order rate constant of 0.0325 and 0.0147 h -1 , respectively. This finding was explained as that the reactivity of citric acid might be enhanced with its adsorption on the MWCNT surfaces. The catalysis of the functionalized CNTs on the Cr(VI) reduction was inhibited as the pH increased. The addition of MWCNTs to an oxisol can enhance the Cr(VI) reduction because the final concentration of aqueous Cr(III), compared with that without addition of MWCNTs, increased from 20.7 to 32.6 μM. Meanwhile, re-adsorption of aqueous Cr(III) onto the solid surfaces was also observed. The results above are important for understanding on the effect of CNTs on the fate of Cr(VI) and how they can be used to remediate Cr(VI)-polluted soils.</t>
  </si>
  <si>
    <t>https://umasslowell.idm.oclc.org/login?url=https://search.ebscohost.com/login.aspx?direct=true&amp;db=cmedm&amp;AN=29876853&amp;site=eds-live</t>
  </si>
  <si>
    <t>Adsorption of linear alkylbenzene sulfonates on carboxyl modified multi-walled carbon nanotubes.</t>
  </si>
  <si>
    <t>Guan Z; Tang XY; Nishimura T; Huang YM; Reid BJ</t>
  </si>
  <si>
    <t>10.1016/j.jhazmat.2016.02.067</t>
  </si>
  <si>
    <t>Understanding of the adsorption behavior of organic pollutants on carbon nanotubes (CNTs) and its governing factors are crucial for the assessment of transport and fate of organic pollutants. This study explored adsorption characteristics of linear alkylbenzene sulfonates (LAS) on carboxyl modified multi-walled carbon nanotubes (CMMWCNTs) and the effect of solution chemistry and temperature on LAS sorption. Results indicted LAS adsorption isotherms to display five distinct regions of sorption at 25°C and 60°C. Regardless of temperature, the adsorption isotherm of LAS on the CMMWCNTs was well described using the Freundlich equation. This result indicated heterogeneous distribution of adsorption sites on the CMMWCNT surface. At low initial LAS concentrations, below the critical micelle concentration, (2, 10 and 50mgL -1 ) LAS adsorption on the CMMWCNTs followed pseudo second-order kinetics. The highest LAS adsorption was observed at ionic strengths of 1.0molL -1 for NaCl; and 0.2molL -1 for both CaCl 2 and MgCl 2 . However, LAS sorption was greatest in the presence of sodium-divalent anion salts and at higher temperatures. These findings are of relevance to the fate and environmental risk of LAS in the presence of CMMWCNTs in high salinity wastewaters or effluents and brackish receiving surface water bodies (e.g., at estuaries). Copyright © 2016 Elsevier B.V. All rights reserved.</t>
  </si>
  <si>
    <t>https://umasslowell.idm.oclc.org/login?url=https://search.ebscohost.com/login.aspx?direct=true&amp;db=cmedm&amp;AN=26952082&amp;site=eds-live</t>
  </si>
  <si>
    <t>Environmental Science &amp; Pollution Research</t>
  </si>
  <si>
    <t>Transport of surface-modified multi-walled carbon nanotubes in saturated porous media.</t>
  </si>
  <si>
    <t>Tan, Miaomiao; Liu, Longfei; Li, Deyun; Li, Chengliang</t>
  </si>
  <si>
    <t>10.1007/s11356-021-12780-6</t>
  </si>
  <si>
    <t>Carbon nanotubes (CNTs) are widely used and may pose potential environmental risks to soil and groundwater systems. Therefore, it is important to improve current understanding of the fate and transport of CNTs in porous media. In this study, the transport behavior of multi-walled carbon nanotubes (MWCNTs) with different surface modifications were examined in water-saturated sand columns under different pH (5 and 7) and ionic strength (0.1, 1, and 5 mM) conditions. COOH-MWCNTs have the strongest mobility among the five types of MWCNTs, followed by pristine MWCNTs. NH2-MWCNTs, Cu-MWCNTs, and Fe-MWCNTs have the weaker mobility. The transport of five types of MWCNTs decreased with the increase of ionic strength, while increased with the increase of pH value. The results suggested that the transport of MWCNTs can be affected by the electrostatic attraction between the functional groups on the surface of MWCNTs and quartz sand. Moreover, the pH and ionic strength of the solution also played an important role in enhancing the transport of MWCNTs, which have great significance for evaluating the transport and fate of MWCNTs in natural environment. [ABSTRACT FROM AUTHOR] Copyright of Environmental Science &amp; Pollution Research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</si>
  <si>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https://umasslowell.idm.oclc.org/login?url=https://search.ebscohost.com/login.aspx?direct=true&amp;db=edb&amp;AN=151043581&amp;site=eds-live</t>
  </si>
  <si>
    <t>Carbon nanomaterials differentially impact bioaccumulation and oxidative response of phenanthrene and methyl derivatives in geophagous earthworms (Metaphire guillelmi): A multi-contaminant exposure study</t>
  </si>
  <si>
    <t>Zhang, Haiyun; Chen, Weixiao; Zhang, Xinyu; Wu, Fan; White, Jason C.; Tao, Shu; Wang, Xilong</t>
  </si>
  <si>
    <t>Journal of Environmental Chemical Engineering</t>
  </si>
  <si>
    <t>10.1016/j.jece.2018.10.007</t>
  </si>
  <si>
    <t>Byline: Haiyun Zhang (a,b), Weixiao Chen (a), Xinyu Zhang (a), Fan Wu (a), Jason C. White (c), Shu Tao (a), Xilong Wang [xilong@pku.edu.cn] (a,*) Keywords Carbon nanomaterial; Alkyl PAH; Bioaccumulation; Oxidative stress Highlights * High-sorption CNM treatments stimulated 3,6-dimethylphenanthrene bioaccumulation. * CNTs in F2 alleviated suppression effect on bioaccumulation as compared to F1. * Bioavailability of methyl phenanthrenes displayed sorption-dependent pattern in F3. * CNMs mitigated synergetic bioaccumulation of parent and methyl phenanthrenes. * Oxidative stress was only significant under co-exposure of high-level CNMs in F3. Abstract Carbon nanomaterials (CNMs) are increasingly released to the terrestrial system, but information on their environmental fate and risk is rather limited. Fullerenes (C.sub.60) and two multi-walled carbon nanotubes (outer diameter 50 nm: MW50) were added to soil to evaluate their impact on bioaccumulation and oxidative response of phenanthrene, 3-methylphenanthrene and 3,6-dimethylphenanthrene by the geophagous earthworm Metaphire guillelmi under single- (F1), bi- (F2) and tri- contaminant (F3) systems. High-sorption CNMs exhibited little or suppression effect on phenanthrene and 3-methylphenanthrene bioaccumulation, whereas these treatments stimulated 3,6-dimethylphenanthrene bioaccumulation (6.1--25.9%), indicating a dissimilar role of CNMs on contaminant uptake as a function of analyte type. Compared to the single-contaminant system, the alleviated suppression effect of certain CNM treatments on bioaccumulation of both compounds in F2 system, as well as the sorption- and dose-dependent bioavailability of two methylphenanthrenes in F3 system revealed significant and dissimilar molecular interactions in multi-contaminant systems. CNMs mitigated the synergetic bioaccumulation of three compounds except for 3,6-dimethylphenanthrene under MW8 co-exposure. Oxidative stress did occur in all three systems but only high-level CNMs in F3 system triggered significant damage with considerable MDA (malondialdehyde) generated in earthworms. This study provides insight into CNM-contaminant exposure and risk under environmentally relevant scenarios and highlights the importance of considering these complexities when assessing overall risk. Author Affiliation: (a) Laboratory for Earth Surface Processes, College of Urban and Environmental Sciences, Peking University, Beijing 100871, China (b) Institute of Eco-environmental Protection, Shanghai Academy of Agricultural Sciences, Shanghai 201403, China (c) Department of Analytical Chemistry, the Connecticut Agricultural Experiment Station, New Haven, CT, USA * Corresponding author. Article History: Received 15 July 2018; Revised 4 October 2018; Accepted 6 October 2018</t>
  </si>
  <si>
    <t>https://umasslowell.idm.oclc.org/login?url=https://search.ebscohost.com/login.aspx?direct=true&amp;db=edsgao&amp;AN=edsgcl.561534622&amp;site=eds-live</t>
  </si>
  <si>
    <t>Review of key factors controlling engineered nanoparticle transport in porous media</t>
  </si>
  <si>
    <t>Wang, Mei; Gao, Bin; Tang, Deshan</t>
  </si>
  <si>
    <t>10.1016/j.jhazmat.2016.06.065</t>
  </si>
  <si>
    <t>To access, purchase, authenticate, or subscribe to the full-text of this article, please visit this link: http://dx.doi.org/10.1016/j.jhazmat.2016.06.065 Byline: Mei Wang (a,b), Bin Gao [bg55@ufl.edu] (b,*), Deshan Tang (a) Keywords Nanoparticles; Environmental impact; Fate and transport; Retention; Deposition; Mobilization Highlights * Comprehensive overview of ENP transport in porous media. * Key factors of ENP transport are categorized into three groups. * Nature of ENPs affects their transport in porous media. * Nature of porous media affects ENP transport. * Nature of flow affects ENP transport in porous media. Abstract Nanotechnology, an emerging technology, has witnessed rapid development in production and application. Engineered nanomaterials revolutionize the industry due to their unique structure and superior performance. The release of engineered nanoparticles (ENPs) into the environment, however, may pose risks to the environment and public health. To advance current understanding of environmental behaviors of ENPs, this work provides an introductory overview of ENP fate and transport in porous media. It systematically reviews the key factors controlling their fate and transport in porous media. It first provides a brief overview of common ENPs in the environment and their sources. The key factors that govern ENP transport in porous media are then categorized into three groups: (1) nature of ENPs affecting their transport in porous media, (2) nature of porous media affecting ENP transport, and (3) nature of flow affecting ENP transport in porous media. In each group, findings in recent literature on the specific governing factors of ENP transport in porous media are discussed in details. Finally, this work concludes with remarks on the importance of ENP transport in porous media and directions for future research. Abbreviations Ag, silver; Al.sub.2O.sub.3, alumina; C.sub.60, fullerene; CCC, critical coagulation concentrations; CdS, cadmium sulfide; CeO.sub.2, cerium oxide; CMC, carboxymethyl cellulose; CNT, carbon nanotube; CPC, cetylpyridinium chloride; CTAB, cetyltrimethylammonium bromide; Cu, copper; DLVO, Derjaguin--Landau--Verwey--Overbeek; ENM, engineered nanomaterial; ENP, engineered nanoparticle; Fe, iron; GO, graphene oxide; IS, ionic strength; MWCNT, multi-walled carbon nanotube; NOM, natural organic matter; NZVI, nano-zero-valent iron; PZC, point of zero charge; rGO, reduced graphene oxide; SDBS, sodium dodecylbenzenesulfonate; SiO.sub.2, silica; SRHA, Suwannee River humic acid; SWCNT, single-walled carbon nanotube; THCS, trimethylchlorosilane; TiO.sub.2, titanium dioxide; TX-100, octyl-phenol-ethoxylate; ZnO, zinc oxide; ZnS, zinc sulfide Author Affiliation: (a) College of Water Conservancy and Hydropower Engineering, Hohai University, Nanjing 210098, PR China (b) Department of Agricultural and Biological Engineering, University of Florida, Gainesville, FL 32611, USA * Corresponding author. Article History: Received 22 May 2016; Revised 29 June 2016; Accepted 30 June 2016</t>
  </si>
  <si>
    <t>https://umasslowell.idm.oclc.org/login?url=https://search.ebscohost.com/login.aspx?direct=true&amp;db=edsgao&amp;AN=edsgcl.520009030&amp;site=eds-live</t>
  </si>
  <si>
    <t>Monitoring of engineered nanoparticles in soil-plant system: A review</t>
  </si>
  <si>
    <t>Shrivastava, Manoj; Srivastav, Akansha; Gandhi, Sonu; Rao, Sunita; Roychoudhury, Appan; Kumar, Alesh; Singhal, R.K.; Jha, Sandeep Kumar; Singh, S.D.</t>
  </si>
  <si>
    <t>Environmental Nanotechnology, Monitoring and Management</t>
  </si>
  <si>
    <t>10.1016/j.enmm.2019.100218</t>
  </si>
  <si>
    <t>Keywords Isotopic techniques; Microscopic techniques; Nanoparticles; Soil; Plant; Spectroscopic techniques; Synchrotron radiation based techniques Abstract Soil and water are the ultimate natural sink for the engineered nanoparticles (ENPs). One of the most significant factors which control the mobility and stability of colloidal suspension in soil along with the absorption, aggregation, and deposition depends on the surface properties of particular ENPs. The size and shape of the ENPs ultimately determine the degree of toxicology. Therefore, monitoring of nanoparticles in soil plant system is not merely essential, but more information is needed on their size allocation and physical properties. Various techniques have been found to be pertinent for ENPs characterization in toxicological and ecotoxicological studies. Information generated from these studies can be helpful in exact risk assessment which can then only be synchronized or used in standard testing. However, there exists a fair amount of demand for development of the newer and sophisticated technologies that can allow simultaneous determination of physical as well as chemical properties of nanoparticles present in the soil and plant samples. In this review, we have highlighted existing as well as promising developments in the area of ENPs detection and quantifications in soil-plant system. Further improvements in the analytical tools will be beneficial to understand the fate and transport of ENPs in soil plant system and nurture awareness of nanoparticle toxicology, their associated benefits and interrelated issues. Abbreviations AAS, Atomic Absorption Spectroscopy; AFM, Atomic Force Microscopy; CLSM, Confocal Laser Scanning Microscopy; CNT, Carbon Nanotube; DLS, Dynamic Light Scattering; EDX, Energy Dispersive X-ray Spectroscopy; ENPs, Engineered Nanoparticles; EXAFS, Extended X-ray Absorption Fine Structure; FFF-ICP-MS`Field-Flow, Fractionation-inductively coupled plasma mass spectrometry; FTIR, Fourier Transform Infrared; GeV, Gigaelectron Volt; HPLC, High Performance Liquid Chromatography; ICP-AES, Inductively Couple Plasma-Atomic Emission Spectrometry; ICP-MS, Inductively Couple Plasma Mass Spectrometry; keV, Kiloelectron Volt; MWCNT, Multi Walled Carbon Nanotube; NNP, Natural nanoparticles; NPs, Nanoparticles; NR, Neutron reflectometry; PIXE, Particle Induced X-ray Emission; SANS, small-angle neutron scattering; SAXS, small-angle X-ray scattering; SEM, Scanning Electron Microscopy; SR, Synchrotron Radiation; SR-XFM, Synchrotron Radiation X-ray Fluorescence Mapping; STEM, Scanning Transmission Electron Microscopy; STXM, Scanning transmission X-ray microscopy; SWCNT, Single Walled Carbon Nanotube; TEM, Transmission Electron Microscopy; XAFS, X-ray absorption fine structure; XANES, X-ray Absorption Near-edge Structure; XAS, X-ray Absorption Spectroscopy; XPS, X-ray photoelectron spectroscopy; XR, X-ray reflectometry; XRD, X-ray diffraction; XRF, X-ray Fluorescence Author Affiliation: (a) CESCRA, ICAR-Indian Agricultural Research Institute, New Delhi, 110012, India (b) Amity Institute of Biotechnology, Amity University, Noida, U.P., India (c) Analytical Chemistry Division, Bhabha Atomic Research Centre, Trombay, Mumbai, 400085, India (d) Department of Science, Biyani College, Jaipur, 303023, Rajasthan, India (e) Centre for Biomedical Engineering, Indian Institute of Technology Delhi, Hauz Khas, New Delhi, 110016, India (f) Department of Biomedical Engineering, All India Institute of Medical Sciences, New Delhi, 110029, India * Corresponding author. Article History: Received 1 November 2018; Revised 2 March 2019; Accepted 22 March 2019 (footnote)1 Current Address: DBT-National Institute of Animal Biotechnology, Hyderabad, 500032, Telangana, India. Byline: Manoj Shrivastava [manojshrivastava31@gmail.com] (a,*), Akansha Srivastav (a,b), Sonu Gandhi (b,1), Sunita Rao (d), Appan Roychoudhury (e,f), Alesh Kumar (a), R.K. Singhal (c), Sandeep Kumar Jha (e,f), S.D. Singh (a)</t>
  </si>
  <si>
    <t>https://umasslowell.idm.oclc.org/login?url=https://search.ebscohost.com/login.aspx?direct=true&amp;db=edsgao&amp;AN=edsgcl.583483128&amp;site=eds-live</t>
  </si>
  <si>
    <t>Heteroaggregation of nanoparticles with biocolloids and geocolloids.</t>
  </si>
  <si>
    <t>Wang, Hongtao; Adeleye, Adeyemi S.; Huang, Yuxiong; Li, Fengting; Keller, Arturo A.</t>
  </si>
  <si>
    <t>Advances in Colloid &amp; Interface Science</t>
  </si>
  <si>
    <t>10.1016/j.cis.2015.07.002</t>
  </si>
  <si>
    <t>Ag silver; Al 2 O 3 aluminum oxide; Au gold; Biocolloid; C60 fullerene; CCC critical coagulation concentration; CeO 2 cerium oxide; CNTs carbon nanotubes; DLS dynamic light scattering; DLVO Derjaguin-Landau-Verwey-Overbeek; DOM dissolved organic matter; EDL electric double-layer; ENMs engineered nanomaterials; FA fulvic acid; Geocolloid; GO graphene oxide; HA humic acid; Heteroaggregation; MeO metal oxide; Ms engineered nanomaterials; MWNTs multi-walled carbon nanotubes; Nanoparticles; NCs natural colloids; NOM; NOM natural organic matter; NPs nanoparticles; nZVI nanoscale zerovalent iron; POC particulate organic carbon; PVP polyvinylpyrrolidone; PZC point of zero charge; SAXS small-angle X-ray scattering; SEM scanning electron microscopy; SiO 2 silicon dioxide; SLS static light scattering; SPM suspended particulate matter; SUVA specific UV-absorbance; SWNTs single-walled carbon nanotubes; TEM transmission electron microscopy; TiO 2 titanium dioxide; TOC total organic carbon; TR-DLS time-resolved dynamic light scattering; X-DLVO extended DLVO; ZnO zinc oxide</t>
  </si>
  <si>
    <t>The application of nanoparticles has raised concern over the safety of these materials to human health and the ecosystem. After release into an aquatic environment, nanoparticles are likely to experience heteroaggregation with biocolloids, geocolloids, natural organic matter (NOM) and other types of nanoparticles. Heteroaggregation is of vital importance for determining the fate and transport of nanoparticles in aqueous phase and sediments. In this article, we review the typical cases of heteroaggregation between nanoparticles and biocolloids and/or geocolloids, mechanisms, modeling, and important indicators used to determine heteroaggregation in aqueous phase. The major mechanisms of heteroaggregation include electric force, bridging, hydrogen bonding, and chemical bonding. The modeling of heteroaggregation typically considers DLVO, X-DLVO, and fractal dimension. The major indicators for studying heteroaggregation of nanoparticles include surface charge measurements, size measurements, observation of morphology of particles and aggregates, and heteroaggregation rate determination. In the end, we summarize the research challenges and perspective for the heteroaggregation of nanoparticles, such as the determination of α hetero values and heteroaggregation rates; more accurate analytical methods instead of DLS for heteroaggregation measurements; sensitive analytical techniques to measure low concentrations of nanoparticles in heteroaggregation systems; appropriate characterization of NOM at the molecular level to understand the structures and fractionation of NOM; effects of different types, concentrations, and fractions of NOM on the heteroaggregation of nanoparticles; the quantitative adsorption and desorption of NOM onto the surface of nanoparticles and heteroaggregates; and a better understanding of the fundamental mechanisms and modeling of heteroaggregation in natural water which is a complex system containing NOM, nanoparticles, biocolloids and geocolloids. [ABSTRACT FROM AUTHOR] Copyright of Advances in Colloid &amp; Interface Science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</si>
  <si>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https://umasslowell.idm.oclc.org/login?url=https://search.ebscohost.com/login.aspx?direct=true&amp;db=aph&amp;AN=111485837&amp;site=eds-live</t>
  </si>
  <si>
    <t>Impacts of foliar exposure to multi-walled carbon nanotubes on physiological and molecular traits of Salvia verticillata L., as a medicinal plant.</t>
  </si>
  <si>
    <t>Rahmani N; Radjabian T; Soltani BM</t>
  </si>
  <si>
    <t>Plant physiology and biochemistry : PPB</t>
  </si>
  <si>
    <t>10.1016/j.plaphy.2020.02.022</t>
  </si>
  <si>
    <t>Owing to the growing applications of the multi-walled carbon nanotubes (MWCNTs) in the communications and energy industries, they have attracted increasing attention for their effects on the environment and plants. Therefore, we investigated the impact of foliar exposure to MWCNTs on the oxidative stress responses in the Salvia verticillata as a medicinal plant. Furthermore, we evaluated the possible correlations between gene expression and activity of the key enzymes in the phenolic acids biosynthesis pathways and their accumulation in the treated leaves. The leaves of two-month-old plants were sprayed with different concentrations (0-1000 mg L -1 ) of MWCNTs. Raman's data and Transmission Electron Microscopy images have confirmed the absorption of MWCNTs via epidermal cells layer into the parenchymal cells of the exposed leaves. The results showed that exposure to MWCNTs led to a decrease in the photosynthetic pigments and increases in the oxidative stress indices (enzymatic and non-enzymatic antioxidants) in the leaves with a dose-dependent manner. The content of rosmarinic acid as a main phenolic acid was increased in the MWCNTs-exposed leaves to 50 and 1000 mg L -1 , nearly four times relative to the control. Unlike with other examined enzymes, a positive correlation was deduced between the activity and gene expression patterns of the rosmarinic acid synthase with the rosmarinic acid accumulation in the treatments. Overall, MWCNTs at the low concentrations could promote the production of the pharmaceutical metabolites by the changes in the ROS generation. However, at the higher concentrations, MWCNTs were toxic and induced the oxidative damages in S. verticillata. Copyright © 2020 Elsevier Masson SAS. All rights reserved.</t>
  </si>
  <si>
    <t>https://umasslowell.idm.oclc.org/login?url=https://search.ebscohost.com/login.aspx?direct=true&amp;db=cmedm&amp;AN=32109787&amp;site=eds-live</t>
  </si>
  <si>
    <t>Release from nanomaterials during their use phase: combined mechanical and chemical stresses applied to simple and multi-filler nanocomposites mimicking wear of nano-reinforced tires</t>
  </si>
  <si>
    <t>Wohlleben, W; Meyer, J; Muller, J; Mueller, P; Vilsmeier, K; Stahlmecke, B; Kuhlbusch, T A J</t>
  </si>
  <si>
    <t>Nanocomposite materials are ubiquitous in outdoor applications. Product performance is determined by the resilience of the bulk material, but ageing induces nanoscale releases already from conventional materials. Thus, ageing and wear (or wear and ageing) might also release embedded nanomaterials from composites. Here, we challenge the hypothesis of release being induced by a synergy of stresses by varying both the sequence and intensity of chemical ageing (UV, hydrolysis) and mechanical wear (sanding, shaking, sonication) degradation pathways. First, we explore the effect of varying the intensity of mechanical shear after ageing on model elastomers with one of three nanofillers: carbon black is commercially used as a photoprotective filler, and thus serves as a negative control that should reduce release compared to the neat elastomer. In comparison, we find that carbon nanotubes suppress release even more strongly, whereas silica nanofillers increase release. Free nanofillers were occasionally observed with sonication shear after ageing. We then reverse the sequence of stresses to explore the pathway of secondary environmental fragmentation using different intensities of UV/hydrolysis after mechanical fragmentation of novel car tyres, represented by highly filled natural rubber with 40% carbon black and additionally 4% carbon nanotubes. We determined a maximum free nanofiller mass share of 0.045% of the aged tread wear mass. The "on the road" scenario releases more fragments from simulated tread wear than the "washed to surface water" scenario. Both case studies suggest that the importance of parameters controlling release phenomena overall decreases in the order: ageing scenario-matrix properties-nanomaterial properties. Only synergistic ageing stresses induce considerable releases. (39 ref)</t>
  </si>
  <si>
    <t>https://umasslowell.idm.oclc.org/login?url=https://search.ebscohost.com/login.aspx?direct=true&amp;db=ply&amp;AN=1242962&amp;site=eds-live</t>
  </si>
  <si>
    <t>Hydroxylation of multi-walled carbon nanotubes: Enhanced biocompatibility through reduction of oxidative stress initiated cell membrane damage, cell cycle arrestment and extrinsic apoptotic pathway</t>
  </si>
  <si>
    <t>Liu, Zhenbao; Liu, Yanfei; Peng, Dongming</t>
  </si>
  <si>
    <t>Environmental Toxicology and Pharmacology</t>
  </si>
  <si>
    <t>10.1016/j.etap.2016.09.013</t>
  </si>
  <si>
    <t>Highlights •MWCNTs-OH induced significantly less oxidative stress compared with p-MWCNTs.•MWCNTs-OH lead to less cell membrane damage compared with p-MWCNTs.•MWCNTs-OH decreased arrestment of cell cycle at G0/G1 than p-MWCNTs.•MWCNTs-OH exhibited significantly lower tendency to activate caspase-8 than p-MWCNTs.</t>
  </si>
  <si>
    <t>https://umasslowell.idm.oclc.org/login?url=https://search.ebscohost.com/login.aspx?direct=true&amp;db=edselp&amp;AN=S1382668916302435&amp;site=eds-live</t>
  </si>
  <si>
    <t>Enhanced Fe(III)-mediated Fenton oxidation of atrazine in the presence of functionalized multi-walled carbon nanotubes.</t>
  </si>
  <si>
    <t>Yang Z; Yu A; Shan C; Gao G; Pan B</t>
  </si>
  <si>
    <t>Water research</t>
  </si>
  <si>
    <t>10.1016/j.watres.2018.03.006</t>
  </si>
  <si>
    <t>In this study we reported that the presence of functionalized multi-walled carbon nanotubes (FCNT-H) would greatly enhance the degradation of atrazine (ATZ), a model contaminant, in the Fe(III)-mediated Fenton-like system. Efficient ATZ degradation (&gt;90%) was achieved within 30 min in the presence of 20 mg.L -1 FCNT-H, 2.0 mg.L -1 Fe(III), and 170 mg.L -1 H 2 O 2 , whereas negligible ATZ degradation occurred in FCNT-H free system. The structure and surface chemistry of FCNT-H and other CNTs were well characterized. The formed active species were determined based on ESR analysis, and the mass balance of Fe species during the reaction was monitored. In particular, a new method based on ferrozine complexation was proposed to track the formed Fe(II). The results indicated that ATZ was mainly degraded by the generated hydroxyl radical (HO·), and Fe(III)/Fe(II) cycling was still the rate-limiting step. Besides a small fraction of Fe(III) reduced by FCNT-H, a new pathway was revealed for fast reduction of most Fe(III), i.e., reaction of FCNT-H-Fe(III) complexes with H 2 O 2 . Comparison of different CNTs-mediated Fe(III)/H 2 O 2 systems indicated that such enhanced effect of CNTs mainly resulted from the surface carboxyl group instead of hydroxyl and carbonyl group. Combined with X-ray photoelectron spectroscopy (XPS) analysis, the electron density migration from Fe(III) to FCNT-H possibly resulted in the fast reduction of FCNT-H-Fe(III) complexes by H 2 O 2 . This study enables better understanding the enhanced Fe(III)-mediated Fenton-like reaction in the presence of MWCNTs and thus, will shed new light on how to develop more efficient similar Fenton systems via Fe(III) complexation. Copyright © 2018 Elsevier Ltd. All rights reserved.</t>
  </si>
  <si>
    <t>https://umasslowell.idm.oclc.org/login?url=https://search.ebscohost.com/login.aspx?direct=true&amp;db=cmedm&amp;AN=29525426&amp;site=eds-live</t>
  </si>
  <si>
    <t>Multibiomarker response in the earthworm Eisenia fetida as tool for assessing multi-walled carbon nanotube ecotoxicity.</t>
  </si>
  <si>
    <t>Calisi A; Grimaldi A; Leomanni A; Lionetto MG; Dondero F; Schettino T</t>
  </si>
  <si>
    <t>Ecotoxicology (London, England)</t>
  </si>
  <si>
    <t>10.1007/s10646-016-1626-x</t>
  </si>
  <si>
    <t>Carbon nanotubes have received a great attention in the last years thanks to their remarkable structural, electrical, and chemical properties. Nowadays carbon nanotubes are increasingly found in terrestrial and aquatic environment and potential harmful impacts of these nanoparticles on humans and wildlife are attracting increasing research and public attention. The effects of carbon nanotubes on aquatic organisms have been explored by several authors, but comparatively the information available on the impact of these particles on soil organisms is much less. Earthworms have traditionally been considered to be convenient indicators of land use impact and soil fertility. The aim of this work was to study the integrated response of a suite of biomarkers covering molecular to whole organism endpoints for the assessment of multi-walled carbon nanotube (MWCNTs) effects on earthworms (Eisenia fetida) exposed to spiked soil. Results showed that cellular and biochemical responses, such as immune cells morphometric alterations and lysosomal membrane destabilization, acetylcholinesterase inhibition and metallothionein tissue concentration changes, showed high sensitivity to MWCNTs exposure. They can improve our understanding and ability to predict chronic toxicity outcomes of MWCNTs exposure such as reproductive alterations. In this context although more investigation is needed to understand the mechanistic pathway relating the biochemical and cellular biomarker analyzed to reproductive alterations, the obtained results give an early contribution to the future development of an adverse outcomes pathways for MWCNTs exposure.</t>
  </si>
  <si>
    <t>https://umasslowell.idm.oclc.org/login?url=https://search.ebscohost.com/login.aspx?direct=true&amp;db=cmedm&amp;AN=26892788&amp;site=eds-live</t>
  </si>
  <si>
    <t>Magnetic iron oxide nanoparticles functionalized multi-walled carbon nanotubes for toluene, ethylbenzene and xylene removal from aqueous solution</t>
  </si>
  <si>
    <t>Yu, Fei; Ma, Jie; Wang, Juan; Zhang, Mingzheng; Zheng, Jie</t>
  </si>
  <si>
    <t>10.1016/j.chemosphere.2015.12.018</t>
  </si>
  <si>
    <t>An effectively and functionally magnetic multi-walled carbon nanotube (MWCNTs) nano-composite (APCNT-KOH) was synthesized by a one-pot and facile method. The residual Fe catalyst particles of the as-prepared MWCNTs were utilized as magnetic materials through KOH activation. The resulting APCNT-KOH exhibited very high adsorption capacities for toluene (T), ethylbenzene (E), and xylene (X) (TEX) pollutants than many other adsorbents, because of their large specific surface area and high degree of surface activity. The adsorption process was found to be pH, ionic strength, and temperature dependent, and the maximum adsorption capacity was observed at pH 6 for TEX pollutants. The adsorption isotherm data were analyzed by applying the Langmuir, Freundlich, and Dubinin-Radushkevich isothermal models. The Langmuir model showed the best fit to the experimental isotherm data with a maximum adsorption capacity(qm,toluene = 63.34 mg/g, qm, ethylbenzene = 249.44 mg/g, qm,m-xylene = 227.05 mg/g, qm,o-xylene = 138.04 mg/g, qm,p-xylene = 105.59 mg/g). Adsorption kinetics of TEX on APCNT-KOH was appropriately described by the pseudo-second-order rate model. The desorption experiments revealed the typical adsorption-desorption hysteresis, indicating that the adsorption and desorption processes of TEX undergo different pathways due to porous structure changes before and after adsorption and desorption. Collective results demonstrate that the functionalized magnetic APCNT-KOH composites are highly-effective adsorbents for TEX removal, which provides a promising and green route for MWCNTs in wastewater treatment. @@@@Highlights •An effectively and functionally magnetic CNTs nanocomposite was synthesized.•The residual Fe catalyst particles were utilized through KOH activation.•APCNT-KOH have high BET and adsorption sites than many other adsorbents.•APCNT-KOH composites are highly-effective adsorbents for TEX removal.</t>
  </si>
  <si>
    <t>https://umasslowell.idm.oclc.org/login?url=https://search.ebscohost.com/login.aspx?direct=true&amp;db=edselp&amp;AN=S0045653515304720&amp;site=eds-live</t>
  </si>
  <si>
    <t>Applied Catalysis B: Environmental</t>
  </si>
  <si>
    <t>Degradation of carbamazepine by MWCNTs-promoted generation of high-valent iron-oxo species in a mild system with O-bridged iron perfluorophthalocyanine dimers</t>
  </si>
  <si>
    <t>Zhao, Zhiguo; Zhou, Moyan; Li, Nan; Yao, Yuyuan; Chen, Wenxing; Lu, Wangyang</t>
  </si>
  <si>
    <t>10.1016/j.jes.2020.07.004</t>
  </si>
  <si>
    <t>Metal phthalocyanine has been extensively studied as a catalyst for degradation of carbamazepine (CBZ). However, metal phthalocyanine tends to undergo their own dimerization or polymerization, thereby reducing their activity points and affecting their catalytic properties. In this study, a catalytic system consisting of O-bridged iron perfluorophthalocyanine dimers (FePcF16-O-FePcF16), multi-walled carbon nanotubes (MWCNTs) and H2O2 was proposed. The results showed MWCNTs loaded with FePcF16-O-FePcF16 can achieve excellent degradation of CBZ with smaller dosages of FePcF16-O-FePcF16 and H2O2, and milder reaction temperatures. In addition, the results of experiments revealed the reaction mechanism of non-hydroxyl radicals. The highly oxidized high-valent iron-oxo (Fe(IV)=O) species was the main reactive species in the FePcF16-O-FePcF16/MWCNTs/H2O2 system. It is noteworthy that MWCNTs can improve the dispersion of FePcF16-O-FePcF16, contributing to the production of highly oxidized Fe(IV)=O. Then, the pathway of CBZ oxidative degradation was speculated, and the study results also provide new ideas for metal phthalocyanine-loaded carbon materials to degrade emerging pollutants.</t>
  </si>
  <si>
    <t>https://umasslowell.idm.oclc.org/login?url=https://search.ebscohost.com/login.aspx?direct=true&amp;db=edselp&amp;AN=S1001074220303089&amp;site=eds-live</t>
  </si>
  <si>
    <t>Particle and fibre toxicology</t>
  </si>
  <si>
    <t>Sustainable and green synthesis of carbon nanomaterials: A review</t>
  </si>
  <si>
    <t>Goswami, Abhijeet D.; Trivedi, Dhwanil H.; Jadhav, Nilesh L.; Pinjari, Dipak V.</t>
  </si>
  <si>
    <t>10.1016/j.jece.2021.106118</t>
  </si>
  <si>
    <t>Keywords Bio-based precursors; Carbon nanomaterials; Green synthesis; Sustainability Highlights * Green and sustainable synthetic pathways of the carbon nanomaterials have been successfully described in this review. * Advanced methodologies for the preparation of Carbon Nanotube, Graphene and Nano-dots have been studied. * Also, conventional synthetic pathways for the preparation of carbon nanomaterials have been covered. Abstract Carbon-based nanomaterials are touted as a very versatile with very wide range of applications from pharmaceutical and biomedical industry in the form of carbon quantum dots to the automobile and aviation industry in the form of nanofiber additives. A lot of reaction technologies have been developed for synthesizing these nanomaterials. In the recent past, focus has been shifted in developing eco-friendly green pathways for their fabrication. One of the best ways to do it is by researching upon a bio-based, renewable, sustainable or carbon containing waste precursor for their synthesis. This work outlines the advancement on the modern trends of the ecofriendly, green approaches and techniques of carbon-based nanomaterials. The following work is a comprehensive review of the experimental outcome of the recent advanced and novel trends, the green pathways, various scale-up techniques and modern methodologies for preparation of carbon-based nanoparticles in a cost effective and environmentally friendly manner. Among various reported bio-based precursors, wool seems to have a promising place with 22.5% quantum yield of carbon nanomaterial and the increasing research on various bio-based precursors is self-evidence of its capability to provide a sustainable source. Abbreviations Sb-doped SnO.sub.2, Antimony doped Tin(IV) oxide; Bi-doped SnO.sub.2, Bismuth doped Tin(IV) oxide; BDA, 1,4-butanediamine; BMIMPF.sub.6, 1-butyl 3-methyl imidazolium hexafluoro phosphate; CNT, Carbon nano tubes; CS.sub.2, Carbon disulfide; CuS.sub.2-CNT, Copper sulfide- carbon nanotubes; CVD, Chemical Vapor Deposition; EDA, 1,2-ethylenediamine; FeNO.sub.33*9H.sub.2O, Iron(III) nitrate nonahydrate; Fe.sub.2O.sub.3, Ferric oxide; H.sub.2O.sub.2, Hydrogen peroxide; H.sub.2S, Hydrogen Sulfide; H.sub.2SO.sub.4, Sulfuric acid; HCl, Hydrochloric Acid; Ir, Iradium; KMnO.sub.4, Potassium permanganate; LED, Light emitting diode; LiCl, Lithium chloride; MLG, Multi-Layer Graphene; MnO.sub.2, Manganese dioxide; MWCNT, Multi-walled carbon nanotubes; NADH, nicotinamide adenine dinucleotide; Nd:YAG, neodymium-doped yttrium aluminum garnet; NiCl.sub.2, Nickel(II) chloride; NMP, n-methyl 2-pyrrolidone; NO.sub.2, Nitrogen dioxide; PEG, polyethylene glycol; SiC, Silicon Carbide; SLG, Single-Layer Graphene; Y-Ni alloy, Yttrium - Nickel alloy Author Affiliation: (a) Chemical Engineering Department, Institute of Chemical Technology, Mumbai 400019, India (b) Fibres and Textile Processing Technology Department, Institute of Chemical Technology, Mumbai 400019, India (c) Polymer &amp; Surface Engineering Department, Institute of Chemical Technology, Mumbai 400019, India * Corresponding author at: Fibres and Textile Processing Technology Department, Institute of Chemical Technology, Mumbai 400019, India. Article History: Received 15 June 2021; Revised 19 July 2021; Accepted 23 July 2021 (miscellaneous) Editor: Dr. G.L. Dotto Byline: Abhijeet D. Goswami (a), Dhwanil H. Trivedi (b), Nilesh L. Jadhav (a), Dipak V. Pinjari [dv.pinjari@ictmumbai.edu.in] (b,c,*)</t>
  </si>
  <si>
    <t>https://umasslowell.idm.oclc.org/login?url=https://search.ebscohost.com/login.aspx?direct=true&amp;db=edsgao&amp;AN=edsgcl.676016569&amp;site=eds-live</t>
  </si>
  <si>
    <t>Surface modification of multiwall carbon nanotubes determines the pro-inflammatory outcome in macrophage</t>
  </si>
  <si>
    <t>Zhang, Ting; Tang, Meng; Kong, Lu; Li, Han; Zhang, Tao; Xue, Yuying; Pu, Yuepu</t>
  </si>
  <si>
    <t>10.1016/j.jhazmat.2014.11.013</t>
  </si>
  <si>
    <t>Highlights •The cytotoxicity of three different MWCNTs was investigated.•Oxidative stress and inflammation were increased by raw MWCNTs and MWCNTs–COOH.•The physicochemical properties of MWCNTs lead to an increased bioactivity.•The mechanism of toxicity may involve the activation of the MAPK and NF-κB pathways.</t>
  </si>
  <si>
    <t>https://umasslowell.idm.oclc.org/login?url=https://search.ebscohost.com/login.aspx?direct=true&amp;db=edselp&amp;AN=S0304389414009133&amp;site=eds-live</t>
  </si>
  <si>
    <t>Catalytic degradation of mefenamic acid by peroxymonosulfate activated with MWCNTs-CoFe 2 O 4 : influencing factors, degradation pathway, and comparison of activation processes.</t>
  </si>
  <si>
    <t>Mohammadi Amini M; Mengelizadeh N</t>
  </si>
  <si>
    <t>10.1007/s11356-020-10427-6</t>
  </si>
  <si>
    <t>The cobalt ferrite loaded on multi-walled carbon nanotubes (MWCNTs-CoFe 2 O 4 ) was synthesized and used as a novel catalyst for the degradation of mefenamic acid (MFA) in the presence of peroxymonosulfate (PMS). The results showed that MWCNTs-CoFe 2 O 4 has higher catalytic performance in the activation of PMS and degradation of MFA compared with MWCNTs, Co 2+ , Fe 2+ , and CoFe 2 O 4 . The highest kinetic constant rate (0.0198 min -1 ) and MFA degradation (97.63%) were obtained at pH = 7, PMS = 4 mM, catalyst = 500 mg/L, MFA = 10 mg/L, and time = 150 min. MFA degradation accelerated with increasing PMS and catalyst dosage but decreased by initial pH. The influence of different anions and water matrix on the catalytic system was investigated, and the results explained a decrease in the MFA rate in the presence of the interfering substances. Scavenging experiments showed that both sulfate radical anion (SO 4 •- ) and hydroxyl radical ( • OH) were effective on MFA degradation, but SO 4 •- had a greater effect on the degradation of MFA. In addition, the stability and recyclability of MWCNTs-CoFe 2 O 4 were evaluated in the consecutive reaction cycle; the MFA degradation rate reached 89.75% after 4 cycles of reaction. The MFA degradation products were identified by gas chromatography-mass spectrometry (GC-MS) and their degradation pathway was suggested. Finally, a comparison was conducted among the methods used for PMS activation, and the results showed that the cobalt ferrite-based catalyst has high degradation efficiency. However, ultrasound, heat, and ultraviolet (UV) processes can be used to improve the degradation rate of the MWCNTs-CoFe 2 O 4 /PMS system at different reaction times.</t>
  </si>
  <si>
    <t>https://umasslowell.idm.oclc.org/login?url=https://search.ebscohost.com/login.aspx?direct=true&amp;db=cmedm&amp;AN=32789633&amp;site=eds-live</t>
  </si>
  <si>
    <t>Multi-walled carbon nanotubes enhanced fungal colonization and suppressed innate immune response to fungal infection in nematodes.</t>
  </si>
  <si>
    <t>Shakoor, Shumaila; Sun, Lingmei; Wang, Dayong</t>
  </si>
  <si>
    <t>Toxicology Research</t>
  </si>
  <si>
    <t>10.1039/c5tx00373c</t>
  </si>
  <si>
    <t>The underlying molecular mechanisms for multi-walled carbon nanotube (MWCNT)-induced in vivo toxicity on innate immunity are still largely unclear. Considering the potential of Caenorhabditis elegans for the study of innate immune response of animals, we employed this in vivo assay system to investigate the effects of MWCNTs on innate immune response of animals and the underlying mechanisms. Pre-exposure to MWCNTs at concentrations more than 100 μg L−1 enhanced the adverse effect of fungal infection in reducing lifespan. With regard to the underlying cellular mechanisms, we found that MWCNT pre-exposure enhanced colony formation of Candida albicans in the body of nematodes, and suppressed innate immune response of nematodes by decreasing expression levels of some antimicrobial genes. With regard to the underlying molecular mechanisms, we found that MWCNTs decreased expression levels of pmk-1, sek-1, and nsy-1 genes encoding the p38 mitogen activated protein kinase (MAPK) signaling pathway, and inhibited translational expression of PMK-1::GFP in the intestine and phosphorylation of PMK-1. Epistasis assays showed that MWCNTs required the involvement of the p38 MAPK signaling pathway mediated by a NSY-1-SEK-1-PMK-1 cascade to enhance the toxicity of fungal infection, increase fungal colony formation, and suppress innate immune response. Thus, our results suggest that MWCNTs may possess immunoinhibitory effects by affecting the functions of the p38 MAPK signaling pathway. Our study also provides meaningful insights into the role of innate immune system of hosts against the toxicity of environmental toxicants.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</si>
  <si>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https://umasslowell.idm.oclc.org/login?url=https://search.ebscohost.com/login.aspx?direct=true&amp;db=edb&amp;AN=143249387&amp;site=eds-live</t>
  </si>
  <si>
    <t>A MicroRNA-Mediated Insulin Signaling Pathway Regulates the Toxicity of Multi-Walled Carbon Nanotubes in Nematode Caenorhabditis elegans.</t>
  </si>
  <si>
    <t>Zhao Y; Yang J; Wang D</t>
  </si>
  <si>
    <t>10.1038/srep23234</t>
  </si>
  <si>
    <t>The underlying mechanisms for functions of microRNAs (miRNAs) in regulating toxicity of nanomaterials are largely unclear. Using Illumina HiSeq(TM) 2000 sequencing technique, we obtained the dysregulated mRNA profiling in multi-walled carbon nanotubes (MWCNTs) exposed nematodes. Some dysregulated genes encode insulin signaling pathway. Genetic experiments confirmed the functions of these dysregulated genes in regulating MWCNTs toxicity. In the insulin signaling pathway, DAF-2/insulin receptor regulated MWCNTs toxicity by suppressing function of DAF-16/FOXO transcription factor. Moreover, we raised a miRNAs-mRNAs network involved in the control of MWCNTs toxicity. In this network, mir-355 might regulate MWCNTs toxicity by inhibiting functions of its targeted gene of daf-2, suggesting that mir-355 may regulate functions of the entire insulin signaling pathway by acting as an upregulator of DAF-2, the initiator of insulin signaling pathway, in MWCNTs exposed nematodes. Our results provides highlight on understanding the crucial role of miRNAs in regulating toxicity of nanomaterials in organisms.</t>
  </si>
  <si>
    <t>https://umasslowell.idm.oclc.org/login?url=https://search.ebscohost.com/login.aspx?direct=true&amp;db=cmedm&amp;AN=26984256&amp;site=eds-live</t>
  </si>
  <si>
    <t>Unzipping carbon nanotubes to nanoribbons for revealing the mechanism of nonradical oxidation by carbocatalysis.</t>
  </si>
  <si>
    <t>Yang, Qi; Chen, Yidi; Duan, Xiaoguang; Zhou, Shanke; Niu, Yue; Sun, Hongqi; Zhi, Linjie; Wang, Shaobin</t>
  </si>
  <si>
    <t>10.1016/j.apcatb.2020.119146</t>
  </si>
  <si>
    <t>carbocatalysis; Carbon edge; defect; nonradical pathway; persulfate activation</t>
  </si>
  <si>
    <t>• Carbocatalysts with tunable edge degrees were obtained via a nano-cutting strategy. • Boundaries are more active for the catalytic activation of peroxydisulfate (PDS). • Reaction kinetic rates are correlated to the defect speciation (I D /I D'). • A nonradical pathway is verified by in situ Raman and electrochemical measurements. • Deteriorated graphitization and conductivity undermine the edge-induced activity. Graphitic multi-walled carbon nanotubes (MWCNTs) are controllably unzipped into edge-rich graphene nanoribbons to reveal the roles of edges and defects in persulfate activation for bisphenol A (BPA) oxidation. Enriched carbon edges remarkably enhance the catalytic performance and can serve as hosting sites for heteroatom (N, S) doping to promote carbocatalysis. A sample (NS-2) presented a complete BPA removal in 20 min at a rate constant of 0.182 min-1. The rate constants were relating to the defect speciation in a negative correlation to an indicator (I D /I D') from Raman spectra. Excessive edges induce defects and structure transformation of sp2 to sp3, resulting in deterioration of the organic oxidation. Furthermore, unzipped MWCNTs were clarified to follow a nonradical electron transfer pathway by radical screening tests, in situ Raman and electrochemical characterizations. The unveiled mechanism emphasizes the importance of an essential graphitic degree and conductivity in the edge-enriched carbocatalysts for better catalytic performance. [ABSTRACT FROM AUTHOR] Copyright of Applied Catalysis B: Environmental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</si>
  <si>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https://umasslowell.idm.oclc.org/login?url=https://search.ebscohost.com/login.aspx?direct=true&amp;db=aph&amp;AN=144478828&amp;site=eds-live</t>
  </si>
  <si>
    <t>In vitro assessment of neurotoxicity and neuroinflammation of homemade MWCNTs.</t>
  </si>
  <si>
    <t>Visalli, Giuseppa; Currò, Monica; Iannazzo, Daniela; Pistone, Alessandro; Pruiti Ciarello, Marianna; Acri, Giuseppe; Testagrossa, Barbara; Bertuccio, Maria Paola; Squeri, Raffaele; Di Pietro, Angela</t>
  </si>
  <si>
    <t>Environmental Toxicology &amp; Pharmacology</t>
  </si>
  <si>
    <t>10.1016/j.etap.2017.09.005</t>
  </si>
  <si>
    <t>Differentiated SH-SY5Y cells; Multi walled carbon nanotubes (MWCNTs); Neuroinflammation; Neurotoxicity; Oxidative damage</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</si>
  <si>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 P &lt; 0.01) and was related to mitochondrial impairment, DNA damage and decreased viability ( P &lt; 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[ABSTRACT FROM AUTHOR] Copyright of Environmental Toxicology &amp; Pharmacology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</si>
  <si>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https://umasslowell.idm.oclc.org/login?url=https://search.ebscohost.com/login.aspx?direct=true&amp;db=aph&amp;AN=126294209&amp;site=eds-live</t>
  </si>
  <si>
    <t>Assessing the role of CNTs in H2O2/Fe(III) Fenton-like process: Mechanism, DFT calculations and ecotoxicity evaluation.</t>
  </si>
  <si>
    <t>Zhao, Weike; Zhou, Bo</t>
  </si>
  <si>
    <t>Separation &amp; Purification Technology</t>
  </si>
  <si>
    <t>10.1016/j.seppur.2020.118218</t>
  </si>
  <si>
    <t>CNTs; DFT calculations; Ecotoxicity evaluation; Fenton-like reaction</t>
  </si>
  <si>
    <t>• CNTs strongly enhances the Fenton-like system to degrade BPA. • Carbonyl groups and structural defects were identified as the major active sites. • The Fe(III)/Fe(II) cycle was effectively accelerated by CNTs via electron transfer. • Intermediates and pathways were raised by DFT calculations and HPLC-MS/MS analysis. • Ecotoxicity evaluation was carried out for the BPA and its intermediates. In recent years, multi-walled carbon nanotubes (CNTs), which are emerging nanocatalysts, have received much attention in advanced oxidation processes. CNTs were introduced into H 2 O 2 /Fe(III) Fenton-like process to enhance the degradation of bisphenol A (BPA) in this study. The results of the study suggests that CNTs could effectively promote electron transfer from H 2 O 2 to Fe(III) and directly reduce Fe(III) to Fe(II) to accelerate Fe(III)/Fe(II) cycles, in which carbonyl groups and structural defects of CNTs were identified as the major active sites via SEM, Raman, XRD, FTIR and XPS analyses. It was revealed that hydroxyl radical (·OH) majorly contributed to the degradation of BPA, and the generation efficiency of ·OH was significantly increased by 3.2 times with the addition of CNTs. Also, nine intermediate products were identified, and the possible degradation pathways of BPA were proposed through the density functional theory (DFT) calculations and HPLC-MS/MS analysis. The ecotoxicity evaluation of BPA demonstrates that the oxidative degradation of BPA in CNTs/H 2 O 2 /Fe(III) system could effectively reduce its environmental risk. The critical experimental parameters including the dosage of Fe(III), H 2 O 2 , CNTs, initial pH and various anions (Cl−, HCO 3 –, SO 4 2−) were investigated, and the reusability experiments indicate that CNTs maintained high stability and reusability during the reaction. [ABSTRACT FROM AUTHOR] Copyright of Separation &amp; Purification Technology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</si>
  <si>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https://umasslowell.idm.oclc.org/login?url=https://search.ebscohost.com/login.aspx?direct=true&amp;db=aph&amp;AN=147790946&amp;site=eds-live</t>
  </si>
  <si>
    <t>Epigenetic effects of carbon nanotubes in human monocytic cells.</t>
  </si>
  <si>
    <t>Öner D; Moisse M; Ghosh M; Duca RC; Poels K; Luyts K; Putzeys E; Cokic SM; Van Landuyt K; Vanoirbeek J; Lambrechts D; Godderis L; Hoet PH</t>
  </si>
  <si>
    <t>Mutagenesis</t>
  </si>
  <si>
    <t>10.1093/mutage/gew053</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</si>
  <si>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</si>
  <si>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https://umasslowell.idm.oclc.org/login?url=https://search.ebscohost.com/login.aspx?direct=true&amp;db=cmedm&amp;AN=28011750&amp;site=eds-live</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</si>
  <si>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</si>
  <si>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</si>
  <si>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</si>
  <si>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</si>
  <si>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https://umasslowell.idm.oclc.org/login?url=https://search.ebscohost.com/login.aspx?direct=true&amp;db=cmedm&amp;AN=29426343&amp;site=eds-live</t>
  </si>
  <si>
    <t>Carbon nanomaterials affect carbon cycle-related functions of the soil microbial community and the coupling of nutrient cycles.</t>
  </si>
  <si>
    <t>Wu F; You Y; Werner D; Jiao S; Hu J; Zhang X; Wan Y; Liu J; Wang B; Wang X</t>
  </si>
  <si>
    <t>10.1016/j.jhazmat.2020.122144</t>
  </si>
  <si>
    <t>Many studies have examined changes in soil microbial community structure and composition by carbon nanomaterials (CNMs). Few, however, have investigated their impact on microbial community functions. This study explored how fullerene (C 60 ) and multi-walled carbon nanotubes (M50) altered functionality of an agricultural soil microbial community (Archaea, Bacteria and Eukarya), using microcosm experiments combined with GeoChip microarray. M50 had a stronger effect than C 60 on alpha diversity of microbial functional genes; both CNMs increased beta diversity, resulting in functional profiles distinct from the control. M50 exerted a broader, severer impact on microbially mediated nutrient cycles. Together, these two CNMs affected CO 2 fixation pathways, microbial degradation of diverse carbohydrates, secondary plant metabolites, lipids and phospholipids, proteins, as well as methanogenesis and methane oxidation. They also suppressed nitrogen fixation, nitrification, dissimilatory nitrogen reduction, eukaryotic assimilatory nitrogen reduction, and anaerobic ammonium oxidation (anammox). Phosphorus and sulfur cycles were less vulnerable; only phytic acid hydrolysis and sulfite reduction were inhibited by M50 but not C 60 . Network analysis suggested decoupling of nutrient cycles by CNMs, manifesting closer and more hierarchical gene networks. This work reinforces profound impact of CNMs on soil microbial community functions and ecosystem services, laying a path for future investigation in this direction. Copyright © 2020 Elsevier B.V. All rights reserved.</t>
  </si>
  <si>
    <t>https://umasslowell.idm.oclc.org/login?url=https://search.ebscohost.com/login.aspx?direct=true&amp;db=cmedm&amp;AN=32006845&amp;site=eds-live</t>
  </si>
  <si>
    <t>Cytotoxicity screening and cytokine profiling of nineteen nanomaterials enables hazard ranking and grouping based on inflammogenic potential.</t>
  </si>
  <si>
    <t>Bhattacharya K; Kiliç G; Costa PM; Fadeel B</t>
  </si>
  <si>
    <t>10.1080/17435390.2017.1363309</t>
  </si>
  <si>
    <t>Engineered nanomaterials (ENMs) are being produced for an increasing number of applications. Therefore, it is important to assess and categorize ENMs on the basis of their hazard potential. The immune system is the foremost defence against foreign bodies. Here we performed cytokine profiling of a panel of nineteen representative ENMs procured from the Joint Research Centre (JRC) and commercial sources. Physicochemical characterization was performed using dynamic light scattering. The ENMs were all shown to be endotoxin content free. The human macrophage-differentiated THP.1 cell line was employed for cytotoxicity screening and based on the calculated IC 50 values, the multi-walled carbon nanotubes (MWCNTs), ZnO, Ag and SiO 2 NMs were found to be the most cytotoxic while single-walled carbon nanotubes (SWCNTs), TiO 2 , BaSO 4 and CeO 2 NMs, as well as the nanocellulose materials, were non-cytotoxic (at doses up to 100 µg/mL). Multiplex profiling of cytokine and chemokine secretion indicated that the TiO 2 , SiO 2 , BaSO 4 , CeO 2 and nanocellulose materials induced potent inflammatory responses at sub-cytotoxic doses. Hierarchical clustering of cytokine responses coupled with pathway analysis demonstrated that the panel of ENMs could be segregated into two distinct groups characterized by activation and deactivation, respectively, of PPAR (peroxisome proliferator-activated receptor)/LXR (liver X receptor/retinoid X receptor) nuclear receptor pathways (NRPs). Furthermore, using rosiglitazone, a selective PPAR-γ agonist, we could show that PPAR-γ played an important role in the activation of inflammatory responses in cells exposed to TiO 2 and SiO 2 NMs. These studies show that ENMs of diverse chemical compositions can be grouped according to their inflammatory potential.</t>
  </si>
  <si>
    <t>https://umasslowell.idm.oclc.org/login?url=https://search.ebscohost.com/login.aspx?direct=true&amp;db=cmedm&amp;AN=28816564&amp;site=eds-live</t>
  </si>
  <si>
    <t>Aquatic Toxicology</t>
  </si>
  <si>
    <t>Protein oxidation in the fish Danio rerio (Cyprinidae) fed with single- and multi-walled carbon nanotubes</t>
  </si>
  <si>
    <t>Seixas, Andre L.R.; Ferreira-Cravo, Marlize; Kalb, Ana C.; Romano, Luis A.; Kaufmann, Claudir G.J.R.; Monserrat, Jose M.</t>
  </si>
  <si>
    <t>Energy, Ecology and Environment</t>
  </si>
  <si>
    <t>The increase in the production of carbon nanotubes (CNT) arises potential scenarios of exposure to these nanomaterials for several organisms including aquatic species. Experiments were conducted to determine the toxicity of single-walled (SWCNT) and multi-walled (MWCNT) carbon nanotubes to the fish Danio rerio (Cyprinidae) exposed to these CNT via diet (500 mg/kg) during 28 days. Induction of oxidative stress by CNT was evaluated through protein carbonyl groups (immunohistochemistry). Higher levels of carbonyl groups were registered in several organs (liver, brain, pancreas and muscle) of fish exposed to SWCNT and MWCNT. Overall, data indicate that CNT administered through diet can in fact induce toxicological responses in aquatic organisms as fish. The measurement of irreversible protein oxidative damage through immunohistochemistry seems to be a valuable tool for nanotoxicology.</t>
  </si>
  <si>
    <t>https://umasslowell.idm.oclc.org/login?url=https://search.ebscohost.com/login.aspx?direct=true&amp;db=ply&amp;AN=20180625217&amp;site=eds-live</t>
  </si>
  <si>
    <t>Coating carbon nanotubes with humic acid using an eco-friendly mechanochemical method: Application for Cu(II) ions removal from water and aquatic ecotoxicity</t>
  </si>
  <si>
    <t>Côa, Francine; Strauss, Mathias; Clemente, Zaira; Rodrigues Neto, Laís L.; Lopes, Josias R.; Alencar, Rafael S.; Souza Filho, Antônio G.; Alves, Oswaldo L.; Castro, Vera Lúcia S.S.; Barbieri, Edison; Martinez, Diego Stéfani T.</t>
  </si>
  <si>
    <t>10.1016/j.scitotenv.2017.07.045</t>
  </si>
  <si>
    <t>In this work, industrial grade multi-walled carbon nanotubes (MWCNT) were coated with humic acid (HA) for the first time by means of a milling process, which can be considered an eco-friendly mechanochemical method to prepare materials and composites. The HA-MWCNT hybrid material was characterized by atomic force microscopy (AFM), scanning electron microscopies (SEM and STEM), X-ray photoelectron spectroscopy (XPS), termogravimetric analysis (TGA), and Raman spectroscopy. STEM and AFM images demonstrated that the MWCNTs were efficiently coated by the humic acid, thus leading to an increase of 20% in the oxygen content at the nanotube surface as observed by the XPS data. After the milling process, the carbon nanotubes were shortened as unveiled by SEM images and the values of ID/IG intensity ratio increased due to shortening of the nanotubes and increasing in the number defects at the graphitic structure of carbon nanotubes walls. The analysis of TGA data showed that the quantity of the organic matter of HA on the nanotube surface was 25%. The HA coating was responsible to favor the dispersion of MWCNTs in ultrapure water (i.e. −42mV, zeta-potential value) and to improve their capacity for copper removal. HA-MWCNTs hybrid material adsorbed 2.5 times more Cu(II) ions than oxidized MWCNTs with HNO3, thus evidencing that it is a very efficient adsorbent material for removing copper ions from reconstituted water. The HA-MWCNTs hybrid material did not show acute ecotoxicity to the tested aquatic model organisms (Hydra attenuata, Daphnia magna, and Danio rerio embryos) up to the highest concentration evaluated (10mgL−1). The results allowed concluding that the mechanochemical method is effective to coat carbon nanotubes with humic acid, thus generating a functional hybrid material with low aquatic toxicity and great potential to be applied in environmental nanotechnologies such as the removal of heavy metal ions from water. @@@@Highlights •Eco-friendly mechanochemical method to coating carbon nanotubes with humic acid.•Development of hybrid-material for removal of heavy metals ions from water.•Absence of acute ecotoxicity to aquatic organisms models up to 10mgL−1</t>
  </si>
  <si>
    <t>https://umasslowell.idm.oclc.org/login?url=https://search.ebscohost.com/login.aspx?direct=true&amp;db=edselp&amp;AN=S0048969717317485&amp;site=eds-live</t>
  </si>
  <si>
    <t>Effects of carboxylated multi-walled carbon nanotubes on bioconcentration of pentachlorophenol and hepatic damages in goldfish.</t>
  </si>
  <si>
    <t>Kan, Haifeng; Zhang, Haiyun; Lu, Mingxia; Zhao, Fuzheng; Gao, Shixiang; Yan, Guiyang; Huang, Jitao; Zhang, Xu-Xiang</t>
  </si>
  <si>
    <t>Ecotoxicology</t>
  </si>
  <si>
    <t>10.1007/s10646-020-02328-8</t>
  </si>
  <si>
    <t>Carboxylated multi-walled carbon nanotubes (MWCNT-COOH) exerts strong adsorption capacity for pentachlorophenol (PCP) and they inevitably co-occur in the environment, but few studies have characterized the effects of MWCNT-COOH on the bioavailability of PCP and its oxidative and tissue damages to fish. In this work, we assessed the PCP accumulation in different organs and the induced oxidative and tissue damages of goldfish following 50-d in vivo exposure to PCP alone or co-exposure with MWCNT-COOH. Our results indicated that PCP bioaccumulation in goldfish liver, gill, muscle, intestine and gut contents was inhibited after co-exposure with MWCNT-COOH in uptake phase. PCP exposure alone and co-exposure with MWCNT-COOH evoked severe oxidative and tissue damages in goldfish bodies, as indicated by significant inhibition of activities of antioxidant enzymes, remarkable decrease in glutathione level, simultaneous elevation of malondialdehyde content, and obvious histological damages to liver and gill. The decreased accumulation of PCP in the presence of MWCNT-COOH led to the reduction of PCP-induced toxicity to liver tissues, as confirmed by the alleviation of hepatic oxidative damages. However, co-exposure groups had higher concentrations of PCP in the tissues than PCP treatment alone (p &lt; 0.05 each) in the depuration phase, revealing that MWCNT-COOH-bound pollutants might pose higher risk once desorbed from the nanoparticles. These results provided substantial information regarding the combined effects of PCP and MWCNT-COOH on aquatic species, which helps to deeply understand the potential ecological risks of the emerging pollutants. [ABSTRACT FROM AUTHOR] Copyright of Ecotoxicology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</si>
  <si>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https://umasslowell.idm.oclc.org/login?url=https://search.ebscohost.com/login.aspx?direct=true&amp;db=edb&amp;AN=152043611&amp;site=eds-live</t>
  </si>
  <si>
    <t>Accumulation and toxicity of multi-walled carbon nanotubes in Xenopus tropicalis tadpoles</t>
  </si>
  <si>
    <t>Zhao, Jianbin; Xie, Guangyan; Xu, Yanbin; Zheng, Li; Ling, Jiayin</t>
  </si>
  <si>
    <t>10.1016/j.chemosphere.2020.127205</t>
  </si>
  <si>
    <t>Multi-walled carbon nanotubes (MWCNTs), a common nanomaterial widely used and discharged in environment, might exert toxic effects on aquatic animals. In this paper, filter-feeding tadpole of Xenopus tropicalis was selected as bioindicator to study the exposure effects of MWCNTs suspensions of 0.5, 1, 2, 4 and 8 mg/L for 72 h. The results showed that the tadpoles could remain high survival rate of over 96.7% after 24 h’s exposure to MWCNTs, but then decrease considerably, showing a significant time-dependent relationship. The LC50 was 2.53 mg/L for tadpoles exposed to MWCNTs for 72 h, when MWCNTs accumulated in their gills and digestive tracts. Moreover, the enrichment degree of MWCNTs in tadpole was related to exposure density than time. When MWCNTs suspension concentration was not over 1 mg/L, the heart rates increased significantly and then decreased continuously. The survivors from the toxicity test were transferred to fresh filtered water for recovery, but MWCNTs accumulated in the tadpoles’ body didn’t decrease obviously after 4 days. Although the maximum tadpoles survival rate of 80% was recorded in the exposure group of 0.5 mg/L MWCNTs, only 43.3% of the survivors could recover. Therefore, the final survival rate was negative related to the exposure densities of MWCNTs but positive related to the accumulating degree in tadpoles’ body. The results demonstrated that MWCNTs exposure posed potential health risks to filter-feeding organisms by intake and accumulation in organs, which could provide useful information for the reasonable evaluation and scientific management of nanomaterials. @@@@Highlights •Toxicity of MWCNTs to X. tropicalis tadpole rose quickly with stress time and density.•Tadpoles easily ingested MWCNTs and accumulated them in gills and digestive tracts.•More than 56.7% of tadpoles survivors died owing to MWCNTs keeping accumulating.•Toxicity of nanomaterials to filter-feeding aquatic organisms should cause concern.</t>
  </si>
  <si>
    <t>https://umasslowell.idm.oclc.org/login?url=https://search.ebscohost.com/login.aspx?direct=true&amp;db=edselp&amp;AN=S0045653520313989&amp;site=eds-live</t>
  </si>
  <si>
    <t>Influence of multi-walled carbon nanotubes on enantioselective bioaccumulation and oxidative stress toxicity of indoxacarb in zebrafish(Danio rerio)</t>
  </si>
  <si>
    <t>Ren, Bo; Jia, Bo; Zhang, Xiaodong; Wang, Ju; Li, Yanhong; Liang, Hanlin; Liang, Hongwu</t>
  </si>
  <si>
    <t>10.1016/j.chemosphere.2020.128872</t>
  </si>
  <si>
    <t>Carbon nanotubes (CNTs) have been widely used in various fields with the rapid development of nanotechnology. Pesticides have an irreplaceable role in agricultural production, which leads to their massive utilization and their inevitably penetrate into the aquatic environment. However, limited information is available regarding the impact of CNTs on the toxicity and enrichment of chiral compounds to organisms. Using zebrafish as a model to study whether the enantioselective bioaccumulation and oxidative stress of chiral pollutants may be altered in the presence of MWCNTs. Significant enantioselective bioaccumulation was observed in zebrafish with the preferential accumulation of R-(−)-indoxacarb during the 28-day bioaccumulation. The combined exposure of MWCNTs does not affect the enantioselectivity of zebrafish bioaccumulation, but increase the bioaccumulation amount of R-(−)-indoxacarb by 65%. Moreover, the average degradation half-life of indoxacarb enantiomers was 1.30 days. The indoxacarb causes oxidative stress toxicity in zebrafish liver and exhibited enantioselectivity, while the addition of MWCNTs did not significantly change the enantioselectivity of oxidative stress toxicity of indoxacarb, but enhanced the toxicity 20% with increased MWCNTs concentrations. This study suggests that the risk of the co-presence of nanomaterials and chiral pesticides in aquatic environments should be taken into consideration. @@@@Highlights •Indoxacarb had enantioselective bioaccumulation in zebrafish, priority accumulate R-(−)-indoxacarb.•MWCNTs (0.5 mg L−1) significantly increased the bioaccumulation amount by 65% of R-(−)-indoxacarb in zebrafish.•Indoxacarb and MWCNTs can cause oxidative stress toxicity in zebrafish.•MWCNTs enhance the oxidative stress toxicity of R-(-)-indoxacarb in zebrafish, but didn’t change the enantioselectivity.</t>
  </si>
  <si>
    <t>https://umasslowell.idm.oclc.org/login?url=https://search.ebscohost.com/login.aspx?direct=true&amp;db=edselp&amp;AN=S0045653520330708&amp;site=eds-live</t>
  </si>
  <si>
    <t>Toxicity effects of multi-walled carbon nanotubes (MWCNTs) nanomaterial on the common carp (Cyprinus carpio L. 1758) in laboratory conditions</t>
  </si>
  <si>
    <t>Rezaei Tavabe, Kamran; Yavar, Maryam; Kabir, Sara; Akbary, Paria; Aminikhoei, Zahra</t>
  </si>
  <si>
    <t>10.1016/j.cbpc.2020.108832</t>
  </si>
  <si>
    <t>Over the past decade, the usages of carbon nanotubes in various industries have been increased. Multi-walled carbon nanotubes (MWCNTs) are special form of carbon nanotubes which are used as nano-absorbents for various purposes of different industries due to their high surface to volume ratio. In aquatic environments these active nano-agents can easily absorb and accumulate in animal cells and tissues due to their tiny sizes and induce toxicity effects on bio-organisms mainly via pro-oxidants production. The present study assayed MWCNTs toxicity effects on anti-oxidative enzymes activities, serum hormonal and biochemical stress biomarkers, hematology parameters, histopathology and growth performance of the common carp Cyprinus carpio. Experiment was conducted in five treatments including 0 (control), 5, 10, 15, 20 mg/l MWCNTs in triplicate and each of the experimental tanks consisted of a 400-l recirculating system, stocked with, 20 fish (12 ± 2 g) for 28 days. The results indicated that by increasing the concentrations of the MWCNTs weight gain, specific growth rate and survival rate parameters were decreased. The findings showed that cortisol secretion, blood glucose level and anti-oxidative enzymes activities were increased with the increase of MWCNTs concentrations in the treatments. Histopathology results depicted that 15 and 20 mg/l MWCNTs caused hyperplasia, telangiectasia, apoptosis, and necrosis damages in gills and also, apoptosis, sinusoidal spaces, fibrosis, hepatocyte degeneration and necrosis in the liver of C. carpio. Despite these findings, further researches on effects of nanomaterials on aquatic organisms and ecosystems are essential to protect these environments against the newly found nanomaterials hazards. @@@@Highlights •MWCNTs are synthetic NMs that are used in several industries and aquatic environments are the ultimate sink for them.•Different concentrations of MWCNTs toxicity effects were assayed on C. carpio.•MWCNTs NMs caused oxidative stress, hormonal, biochemical, hematological and histo-pathological responses.•Higher concentrations of MWCNTs NMs caused more negative effects of evaluated parameters on C. carpio.•MWCNTs 15 and 20 mg/l caused mainly hyperplasia, apoptosis, and necrosis lesions in gills and liver tissues of C. carpio.</t>
  </si>
  <si>
    <t>https://umasslowell.idm.oclc.org/login?url=https://search.ebscohost.com/login.aspx?direct=true&amp;db=edselp&amp;AN=S1532045620301320&amp;site=eds-live</t>
  </si>
  <si>
    <t>Developmental toxicity of oxidized multi-walled carbon nanotubes on Artemia salina cysts and larvae: Uptake, accumulation, excretion and toxic responses</t>
  </si>
  <si>
    <t>Zhu, Song; Luo, Fei; Tu, Xiao; Chen, Wei-Chao; Zhu, Bin; Wang, Gao-Xue</t>
  </si>
  <si>
    <t>10.1016/j.envpol.2017.07.020</t>
  </si>
  <si>
    <t>Using Artemia salina (A. salina) cysts (capsulated and decapsulated) and larvae [instar I (0–24 h), II (24–48 h) and III (48–72 h)] as experimental models, developmental toxicity of oxidized multi-walled carbon nanotubes (O-MWCNTs) was evaluated. Results revealed that hatchability of capsulated and decapsulated cysts was significantly decreased (p &lt; 0.01) following exposure to 600 mg/L for 36 h. Mortality rates were 33.8, 55.7 and 40.7% for instar I, II and III larvae in 600 mg/L. The EC50 values for swimming inhibition of instar I, II and III were 535, 385 and 472 mg/L, respectively. Instar II showed the greatest sensitivity to O-MWCNTs, and followed by instar III, instar I, decapsulated cysts and capsulated cysts. Effects on hatchability, mortality and swimming were accounted for O-MWCNTs rather than metal catalyst impurities. Body length was decreased with the concentrations increased from 0 to 600 mg/L. O-MWCNTs attached onto the cysts, gill and body surface, resulting in irreversible damages. Reactive oxygen species, malondialdehyde content, total antioxidant capacity and antioxidant enzymes (superoxide dismutase, catalase and glutathione peroxidase) activities were increased following exposure, indicating that the effects were related to oxidative stress. O-MWCNTs were ingested and distributed in phagocyte, lipid vesicle and intestine. Most of the accumulated O-MWCNTs were excreted by A. salina at 72 h, but some still remained in the organism. Data of uptake kinetics showed that O-MWCNTs contents in A. salina were gradually increased from 1 to 48 h and followed by rapidly decreased from 48 to 72 h with a range from 5.5 to 28.1 mg/g. These results so far indicate that O-MWCNTs have the potential to affect aquatic organisms when released into the marine ecosystems. @@@@Highlights •Significant effects on hatchability, mortality and other parameters.•Effect was related to oxidative stress, instar II showed the greatest sensitivity.•Uptake, accumulation, excretion and uptake kinetics were shown.•O-MWCNTs distributed in epidermis cells, phagocyte, lipid vesicle and intestine.•The maximum O-MWCNTs content was reached at 48 h. @@@@O-MWCNTs were ingested, accumulated and excreted by A. salina, and the toxic responses which related to oxidative stress were induced after exposure.</t>
  </si>
  <si>
    <t>https://umasslowell.idm.oclc.org/login?url=https://search.ebscohost.com/login.aspx?direct=true&amp;db=edselp&amp;AN=S0269749117314422&amp;site=eds-live</t>
  </si>
  <si>
    <t>Influence of multi-walled carbon nanotubes on the microbial biomass, enzyme activity, and bacterial community structure in 2,4-dichlorophenol-contaminated sediment</t>
  </si>
  <si>
    <t>Song, Biao; Gong, Jilai; Tang, Wangwang; Zeng, Guangming; Chen, Ming; Xu, Piao; Shen, Maocai; Ye, Shujing; Feng, Haopeng; Zhou, Chengyun; Yang, Yang</t>
  </si>
  <si>
    <t>10.1016/j.scitotenv.2020.136645</t>
  </si>
  <si>
    <t>The rise in manufacture and use of carbon nanotubes has aroused the concern about their potential risks associated with coexisting pollutants in the aquatic environment. 2,4-dichlorophenol (2,4-DCP), with a high toxicity to many aquatic organisms, is a widespread pollutant resulting from the extensive use of pesticides and preservatives. In this article, the adsorption of 2,4-DCP by riverine sediment and the responses of sediment microbial community to 2,4-DCP were studied in the presence of multi-walled carbon nanotubes (MWCNTs). Adding MWCNTs significantly increased the adsorption amount of sediment for 2,4-DCP from 0.541 to 1.44 mg/g as the MWCNT concentration increased from 0 to 15 mg/g. The responses of sediment microbial community were determined after one-month exposure to MWCNTs at different concentrations (0.05, 0.5, 5, and 50 mg/g). The microbial biomass carbon in the sediment contaminated with 2,4-DCP increased in the presence of 5 mg/g of MWCNTs (from 0.06 to 0.11 mg/g), but not significantly changed at other MWCNT concentrations. For the sediments contaminated with 2,4-DCP, the presence of MWCNTs made no difference to urease activity, while the dehydrogenase activity slightly increased with the addition of 5 mg/g of MWCNTs and decreased in the presence of 50 mg/g of MWCNTs. The changes of sediment bacterial communities were further determined by 16S rRNA gene sequencing. Based on the weighted UniFrac distance between communities, the clustering analysis suggested that the contamination of 2,4-DCP affected the bacterial community structure in a greater degree than that caused by MWCNTs at relatively low concentrations (≤5 mg/g). Bacteroidetes, Planctomycetes, and Nitrospirae were feature bacterial phyla to reflect the effects of MWCNTs and 2,4-DCP on sediment bacterial community. These results may contribute to the understanding of microbial community response to co-exposure of MWCNTs and 2,4-DCP and the assessment of associated ecological risks. @@@@Highlights •Adsorption capacity of sediment for 2,4-DCP increased with the content of MWCNTs.•Microbial biomass carbon in the contaminated sediment increased with 0.5% MWCNTs.•The 2,4-DCP had a greater impact on bacterial community than MWCNTs ≤ 0.5%.•Bacteroidetes, Planctomycetes, and Nitrospirae were the sediment feature bacteria.</t>
  </si>
  <si>
    <t>https://umasslowell.idm.oclc.org/login?url=https://search.ebscohost.com/login.aspx?direct=true&amp;db=edselp&amp;AN=S0048969720301558&amp;site=eds-live</t>
  </si>
  <si>
    <t>Toxic effects of multi-walled carbon nanotubes on bivalves: Comparison between functionalized and nonfunctionalized nanoparticles</t>
  </si>
  <si>
    <t>De Marchi, Lucia; Neto, Victor; Pretti, Carlo; Figueira, Etelvina; Chiellini, Federica; Morelli, Andrea; Soares, Amadeu M.V.M.; Freitas, Rosa</t>
  </si>
  <si>
    <t>10.1016/j.scitotenv.2017.10.031</t>
  </si>
  <si>
    <t>Despite of the large array of available carbon nanotube (CNT) configurations that allow different industrial and scientific applications of these nanoparticles, their impacts on aquatic organisms, especially on invertebrate species, are still limited. To our knowledge, no information is available on how surface chemistry alteration (functionalization) of CNTs may impact the toxicity of these NPs to bivalve species after a chronic exposure. For this reason, the impacts induced by chronic exposure (28days) to unfunctionalized MWCNTs (Nf-MWCNTs) in comparison with functionalized MWCNTs (f-MWCNTs), were evaluated in R. philippinarum, by measuring alterations induced in clams' oxidative status, neurotoxicity and metabolic capacity. The results obtained revealed that exposure to both MWCNT materials altered energy-related responses, with higher metabolic capacity and lower glycogen, protein and lipid concentrations in clams exposed to these CNTs. Moreover, R. philippinarum exposed to Nf-MWCNTs and f-MWCNTs showed oxidative stress expressed in higher lipid peroxidation and lower ratio between reduced and oxidized glutathione, despite the activation of defense mechanisms (superoxide-dismutase, glutathione peroxidase and glutathione S-transferases) in exposed clams. Additionally, neurotoxicity was observed by inhibition of Cholinesterases activity in organisms exposed to both MWCNTs. @@@@Highlights •Both Nf-MWCNTs and f-MWCNTs altered biochemical responses in Ruditapes philippinarum•f-MWCNTs generated greater toxicity impacts in exposed clams compared to Nf-MWCNTs•Inhibition of cholinesterases confirmed neurotoxicity of both MWCNTs materials•Ruditapes philippinarum is a potential bioindicator to monitor a variety of carbon NMs</t>
  </si>
  <si>
    <t>https://umasslowell.idm.oclc.org/login?url=https://search.ebscohost.com/login.aspx?direct=true&amp;db=edselp&amp;AN=S0048969717327195&amp;site=eds-live</t>
  </si>
  <si>
    <t>Effect of different carbon nanotubes on cadmium toxicity to Daphnia magna: The role of catalyst impurities and adsorption capacity</t>
  </si>
  <si>
    <t>Wang, Xinghao; Qu, Ruijuan; Liu, Jiaoqin; Wei, Zhongbo; Wang, Liansheng; Yang, Shaogui; Huang, Qingguo; Wang, Zunyao</t>
  </si>
  <si>
    <t>10.1016/j.envpol.2015.10.053</t>
  </si>
  <si>
    <t>Experiments were conducted to investigate the effect of four different carbon nanotubes single- and multi-walled carbon nanotubes (SWCNTs and MWCNTs) and hydroxylated and carboxylated multi-walled carbon nanotubes (OH-MWCNTs and COOH-MWCNTs) on Cd toxicity to the aquatic organism Daphnia magna. The acute toxicity results indicated that all CNTs could enhance the toxicity of Cd to D. magna. Furthermore, the filtrate toxicity and adsorption tests showed that the toxicity-increasing effect of SWCNTs and MWCNTs in the overall system was mainly caused by catalysts impurities from the pristine CNTs, whereas the greater adsorption of Cd onto OH-MWCNTs (30.52 mg/g) and COOH-MWCNTs (24.93 mg/g) was the key factor contributing to the enhanced toxicity. This result raised a concern that the metal catalyst impurities, adsorption capacities, and accumulation of waterborne CNTs were responsible for the toxicity of Cd to aquatic organism. @@@@Highlights •The toxicity order of CNTs was ranked: SWCNTs &gt; MWCNTs &gt; OH-MWCNTs &gt; COOH-MWCNTs.•All CNTs enhanced the toxicity of Cd to Daphnia magna.•The toxicity-increasing of SWCNTs and MWCNTs was caused by metal impurities.•The adsorption of Cd onto OH- and COOH-MWCNTs led to the enhanced toxicity. @@@@The metal impurities and adsorption capacity of CNTs contribute to the enhanced Cd toxicity.</t>
  </si>
  <si>
    <t>https://umasslowell.idm.oclc.org/login?url=https://search.ebscohost.com/login.aspx?direct=true&amp;db=edselp&amp;AN=S0269749115301536&amp;site=eds-live</t>
  </si>
  <si>
    <t>Antioxidant defenses and histological changes in Carassius auratus after combined exposure to zinc and three multi-walled carbon nanotubes</t>
  </si>
  <si>
    <t>Yan, Liqing; Feng, Mingbao; Liu, Jiaoqin; Wang, Liansheng; Wang, Zunyao</t>
  </si>
  <si>
    <t>10.1016/j.ecoenv.2015.11.036</t>
  </si>
  <si>
    <t>With the increasing applications of carbon nanotubes (CNTs) worldwide, considerable concerns have been raised regarding their inevitable releases into natural waters and ecotoxicity. It was supposed that CNTs may interact with some existing pollutants like zinc in aquatic systems and exhibit different effects when compared with their single treatments. However, data on their possible combined toxicity on aquatic species are still lacking. Moreover, the interactions of Zn with different functionalized CNTs may be distinct and thereby lead to diverse results. It is like that functional groups play a vital role in illustrating the differences in toxicity among various CNTs. In this study, the single and joint effects of multi-walled carbon nanotubes (MWCNTs) and two MWCNTs functionalized with carboxylation (COOH-MWCNTs) or hydroxylation (OH-MWCNTs) in the absence or presence of zinc (Zn) on antioxidant status and histopathological changes in Carassius auratus were evaluated. Synergistic effect was tentatively proposed for joint-toxicity action, which was supported by apparently observed oxidative stress and histopathological changes in joint exposure groups. The integrated biomarker response index was calculated to rank the toxicity order, from which the conclusion of synergistic effect was strengthened. Regarding differences among various CNTs, our data showed that OH-MWCNTs and COOH-MWCNTs were more stressful to fish than raw MWCNTs. This finding sustained that functionalization is an important factor in nanotoxicity, which may serve as clues for future design and application of CNTs. Overall, these results provided some valuable toxicological data on the joint effects of CNTs and heavy metals on aquatic species, which can facilitate further understanding on the potential impacts of other coexisting pollutants in the culture of freshwater fish.</t>
  </si>
  <si>
    <t>https://umasslowell.idm.oclc.org/login?url=https://search.ebscohost.com/login.aspx?direct=true&amp;db=edselp&amp;AN=S0147651315301822&amp;site=eds-live</t>
  </si>
  <si>
    <t>Accumulation, transformation and subcellular distribution of arsenite associated with five carbon nanomaterials in freshwater zebrafish specific-tissues</t>
  </si>
  <si>
    <t>Wang, Xiaoyan; Liu, Liping; Liang, Dingyuan; Liu, Yingying; Zhao, Qing; Huang, Peng; Li, XiaoMin; Fan, Wenhong</t>
  </si>
  <si>
    <t>10.1016/j.jhazmat.2021.125579</t>
  </si>
  <si>
    <t>Although carbon nanomaterials (CNMs) commonly exist throughout the aquatic environment, their effect on arsenic (As) distribution and toxicity is unclear. In this study, arsenite accumulation, transformation, subcellular distribution, and enzyme activity were assessed in adult zebrafish (Danio rerio) intestines, heads and muscles, following co-exposure to arsenite and CNMs with different structures (single-walled carbon nanotubes (SWCNTs), multi-walled carbon nanotubes (MWCNTs), fullerene (C60), graphene oxide (GO), and graphene (GN)). Results show that GN and GO promoted As toxicity in D. rerio, as carriers increasing total As accumulation in the intestine, resulting in arsenite adsorbed by GO and GN being released and transformed mainly into moderately-toxic monomethylarsonic acid (MMA), which was mostly distributed in organelles and metallothionein-like proteins (MTLPs). Moreover, GO and GN influenced As species distribution in D. rerio due to the excellent electron transfer ability. However, the effect was marginal for SWCNT, MWCNT and C60, because of the different structure and suspension stability in fish-culture water. In addition, in the muscle and head tissues, As was mainly distributed in cellular debris in the forms of dimethylarsinic acid (DMA) and arsenobetaine (AsB). These findings help better understand the influence of CNMs on the mechanism of As toxicity in natural aquatic environments. @@@@Highlights •GO and GN promoted As toxicity, while SWCNT, MWCNT and C60 had a negligible effect.•GN and GO influenced As accumulation and species transformation.•As accumulation correlated linearly with intestinal As(V), As(III) and MMA levels.•In the intestine, most As was distributed in MTLPs in the form of MMA.•In the muscle and head, most As was distributed in cellular debris as DMA and AsB.</t>
  </si>
  <si>
    <t>https://umasslowell.idm.oclc.org/login?url=https://search.ebscohost.com/login.aspx?direct=true&amp;db=edselp&amp;AN=S0304389421005422&amp;site=eds-live</t>
  </si>
  <si>
    <t>Antagonistic effects of multi-walled carbon nanotubes and BDE-47 in zebrafish (Danio rerio): Oxidative stress, apoptosis and DNA damage</t>
  </si>
  <si>
    <t>Wang, Weitong; Zhao, Xuesong; Ren, Xin; Duan, Xiaoyue</t>
  </si>
  <si>
    <t>10.1016/j.aquatox.2020.105546</t>
  </si>
  <si>
    <t>Highlights •BDE-47 induced development inhibition, oxidative stress and apoptosis in zebrafish.•Acute co-exposure BDE-47 and MWCNTs resulted in developmental toxicity in zebrafish.•BDE-47 and MWCNTs have an antagonistic effect on developing zebrafish.</t>
  </si>
  <si>
    <t>https://umasslowell.idm.oclc.org/login?url=https://search.ebscohost.com/login.aspx?direct=true&amp;db=edselp&amp;AN=S0166445X20302964&amp;site=eds-live</t>
  </si>
  <si>
    <t>Wastewater treatment nexus: Carbon nanomaterials towards potential aquatic ecotoxicity</t>
  </si>
  <si>
    <t>Zhang, Chaofan; Chen, Xi; Ho, Shih-Hsin</t>
  </si>
  <si>
    <t>10.1016/j.jhazmat.2021.125959</t>
  </si>
  <si>
    <t>Keywords Carbon nanomaterials; Aquatic toxicity; Wastewater treatment; Dimensional; Bibliometrics Highlights * AOPs are the motive force to develop CNMs application for wastewater treatment. * Coupling CNMs with membrane technology can reduce the aquatic toxicity risk. * The aquatic toxicity of CNMs still lacks comprehensive attention. * Further evaluations of joint toxicity and nanocomposite effect will be imperative. * Divergent consequences will be narrowed from perspectives of the ecological niche. Abstract Carbon nanomaterials (CNMs) provide an effective solution and a novel advancement for wastewater treatment. In this review, a total of 3823 bibliographic records derived from recent 10 years are visualized based on scientometric analysis. The results indicate metal-free CNMs-mediated advanced oxidation processes (AOPs) might be a motive force to develop CNMs application for wastewater treatment; however, corresponding evaluations of aquatic toxicity still lack sufficient attention. Therefore, recent breakthroughs and topical innovations related to prevalent wastewater treatment technologies (i.e., adsorption, catalysis and membrane separation) using three typical dimensional CNMs (nanodiamonds, carbon nanotubes, and graphene-based nanomaterials) are comprehensively summarized in-depth, along with a compendious introduction to some novel techniques (e.g., computational simulation) for identifying reaction mechanisms. Then, current research focusing on CNMs-associated aquatic toxicity is discussed thoroughly, mainly demonstrating: (1) the adverse effects on aquatic organisms should not be overlooked prior to large-scale CNMs application; (2) divergent consequences can be further reduced if the ecological niche of aquatic organisms is emphasized; and (3) further investigations on joint toxicity can provide greater beneficial insight into realistic exposure scenarios. Finally, ongoing challenges and developmental directions of CNMs-based wastewater treatment and evaluation of its aquatic toxicity are pinpointed and shaped in terms of future research. Abbreviations 0D, Zero-dimensional; 1D, One-dimensional; 2D, Two-dimensional; AOPs, Advanced oxidation processes; CNMs, Carbon nanomaterials; CNTs, Carbon nanotubes; DNA, Deoxyribonucleic acid; EPS, Extracellular polymeric substances; EAOPs, Electrochemical advanced oxidation processes; GNDs, Graphited nanodiamonds; GNMs, Graphene-based nanomaterials; GNRs, Graphene nanoribbons; GO, Graphene oxide; GH, Graphene hydrogel; LiP, Lignin peroxidase; MDs, Molecular dynamics; MnP, Manganese peroxidase; MWCNTs, Multi-walled carbon nanotubes; NDs, Nanodiamonds; NOM, Natural organic matter; (1)O.sub.2, Singlet oxygen; ONDs, Oxidized nanodiamonds; ODA, 1-octadecylamine; PS, Persulfate; PAH, Polycyclic aromatic hydrocarbon; PDS, Peroxydisulfate; PMS, Peroxymonosulfate; rGO, Reduced graphene oxide; ROS, Reactive oxygen species; SI, Supplement information; SWCNTs, Single-walled carbon nanotubes; TBZ, Thiabendazole; VA-CNTs, Vertically aligned carbon nanotubes Author Affiliation: State Key Laboratory of Urban Water Resource and Environment, School of Environment, Harbin Institute of Technology, Harbin 150090, PR China * Corresponding author. Article History: Received 21 March 2021; Revised 14 April 2021; Accepted 20 April 2021 (miscellaneous) Editor: Dr. Rinklebe Jörg Byline: Chaofan Zhang, Xi Chen, Shih-Hsin Ho [stephen6949@hit.edu.cn] (*)</t>
  </si>
  <si>
    <t>https://umasslowell.idm.oclc.org/login?url=https://search.ebscohost.com/login.aspx?direct=true&amp;db=edsgao&amp;AN=edsgcl.666672751&amp;site=eds-live</t>
  </si>
  <si>
    <t>International standardized procedures for in vivo evaluation of multi-walled carbon nanotube toxicity in water.</t>
  </si>
  <si>
    <t>Mouchet, Florence; Gancet, Christian; Flahaut, Emmanuel; Pinelli, Eric; Boutonnet, Jean–Charles; Gauthier, Laury</t>
  </si>
  <si>
    <t>Toxicological &amp; Environmental Chemistry</t>
  </si>
  <si>
    <t>10.1080/02772248.2015.1133818</t>
  </si>
  <si>
    <t>The classical approach in ecotoxicological evaluation of chemical substances consists of conducting standardized bioassays on organism models. In this work, the potential impact of industrial multi-walled carbon nanotubes was investigated by ecotoxicological standardized procedures using aquatic organisms of different trophic levels, namely bacteria, green algae, invertebrates, fish, and amphibians. The results indicated (1) inhibition of growth in amphibians at 50 mg L−1and higher, and (2) no effects on daphnia and fish up to 100 mg L−1. With the exception of algae (for which Fe deficiency is measured), it seems that the observed toxicity may be due to physiological effects in relation to the ingestion of carbon nanotubes not necessarily related to their intrinsic effects. [ABSTRACT FROM AUTHOR] Copyright of Toxicological &amp; Environmental Chemistry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</si>
  <si>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https://umasslowell.idm.oclc.org/login?url=https://search.ebscohost.com/login.aspx?direct=true&amp;db=edb&amp;AN=116621476&amp;site=eds-live</t>
  </si>
  <si>
    <t>Effects of multi-walled carbon nanotube materials on Ruditapes philippinarum under climate change: The case of salinity shifts</t>
  </si>
  <si>
    <t>10.1016/j.aquatox.2018.04.001</t>
  </si>
  <si>
    <t>Highlights •Concentration-dependent toxicity was observed in clams exposed to both CNTs and both salinities.•Major chemical behavior variations of CNTs and their toxic effects in clams under salinity 28 in comparison to salinity 21.•Greater toxic impacts were induced in exposed organisms by f-MWCNTs compared to Nf-MWCNTs.</t>
  </si>
  <si>
    <t>https://umasslowell.idm.oclc.org/login?url=https://search.ebscohost.com/login.aspx?direct=true&amp;db=edselp&amp;AN=S0166445X18300614&amp;site=eds-live</t>
  </si>
  <si>
    <t>Multi-walled carbon nanotubes (MWCNTs) lead to growth retardation, antioxidant depletion, and activation of the ERK signaling pathway but decrease copper bioavailability in the monogonont rotifer (Brachionus koreanus)</t>
  </si>
  <si>
    <t>Lee, Jin Wuk; Kang, Hye-Min; Won, Eun-Ji; Hwang, Dae-Sik; Kim, Duck-Hyun; Lee, Su-Jae; Lee, Jae-Seong</t>
  </si>
  <si>
    <t>10.1016/j.aquatox.2015.12.022</t>
  </si>
  <si>
    <t>Highlights •MWCNT uptake in B. koreanus was via intestinal digestion.•MWCNTs decreased population growth rate, body size, and fecundity of B. koreanus.•MWCNTs adversely affected the antioxidant system of B. koreanus.•MWCNTs decreased copper toxicity by reducing copper bioavailability.•MWCNT exposure induced ERK activation.</t>
  </si>
  <si>
    <t>https://umasslowell.idm.oclc.org/login?url=https://search.ebscohost.com/login.aspx?direct=true&amp;db=edselp&amp;AN=S0166445X15301375&amp;site=eds-live</t>
  </si>
  <si>
    <t>Effects of multi-walled carbon nanotube (MWCNT) on antioxidant depletion, the ERK signaling pathway, and copper bioavailability in the copepod (Tigriopus japonicus)</t>
  </si>
  <si>
    <t>Lee, Jin Wuk; Won, Eun-Ji; Kang, Hye-Min; Hwang, Dae-Sik; Kim, Duck-Hyun; Kim, Rae-Kwon; Lee, Su-Jae; Lee, Jae-Seong</t>
  </si>
  <si>
    <t>10.1016/j.aquatox.2015.12.005</t>
  </si>
  <si>
    <t>Highlights •Intestinal digestion is major route of MWCNTs uptake in T. japonicus.•MWCNTs exposure leads to failure of the antioxidant system in T. japonicus.•MWCNTs exposure decreases copper toxicity by reducing copper bioavailability.•ERK activation plays a key role in the MWCNTs-induced signaling pathway.</t>
  </si>
  <si>
    <t>https://umasslowell.idm.oclc.org/login?url=https://search.ebscohost.com/login.aspx?direct=true&amp;db=edselp&amp;AN=S0166445X15301193&amp;site=eds-live</t>
  </si>
  <si>
    <t>Aquatic toxicology (Amsterdam, Netherlands)</t>
  </si>
  <si>
    <t>10.1016/j.aquatox.2019.01.017</t>
  </si>
  <si>
    <t>TiO 2 nanoparticles and multi-walled carbon nanotubes monitoring and bioremediation potential using ciliates Pseudocohnilembus persalinus.</t>
  </si>
  <si>
    <t>Weijie M; Chongnv W; Xuming P; Weixin J; Yuhang W; Benhui S</t>
  </si>
  <si>
    <t>Ecotoxicology and environmental safety</t>
  </si>
  <si>
    <t>10.1016/j.ecoenv.2019.109825</t>
  </si>
  <si>
    <t>In recent years, the release of nanomaterials pollutants to water bodies, to a great extent, attributed to anthropogenic activities. Their impacts on aquatic organisms as well as nanomaterial monitoring and bioremediation using organism have drawn much attentions. However, studies on relationship of nano-contaminants and aquatic organisms are very scarce. Our results showed that titanium dioxide nanoparticles (TiO 2 -NPs) and Multi-walled carbon nanotubes (MWCNTs) caused an obvious cell decreases on the whole, but a significant increase at 48 h TiO 2 -NPs exposure, indicating a resistant mechanism in ciliates for nano-toxic. Besides, MWCNTs was more toxic to Pseudocohnilembus persalinus than that of TiO 2 -NPs in terms of EC 50 value. It is firstly found that P. persalinus ingested and released TiO 2 -NPs through cytostome and cytoproct, which might be the reason that TiO 2 -NPs less toxic than MWCNTs. The significantly increased superoxide dismutase (SOD) and glutathione S-transferase (GST) enzyme activities and expression levels were evaluated by reactive oxygen species ROS generation, which demonstrated that P. persalinus antioxidant defense enzyme played roles on nano-toxic resistant in ciliates. Moreover, the integrated biomarker response (IBR) was also determined, which demonstrated that MWCNTs had comparatively higher values than those of TiO 2 -NPs after higher concentration exposure to ciliates. In addition, it was confirmed by the present work that sod, gst and cat played different roles on immunity, and the sensitivity of cat gene expression to these two nanomaterials exposure was dissimilar. Damages of shrunk as well as losses of cilia on the cell surface caused by TiO 2 -NPs and MWCNTs exposure in P. persalinus using SEM revealed possible physical hazards of aggregated nanomaterials. Our findings will be helpful to understand the effect mechanisms of NPs on ciliates, and also demonstrated the possibility of P. persalinus as bio-indicator of nanomaterials in aquatic and potentials on bioremediation. Copyright © 2019 Elsevier Inc. All rights reserved.</t>
  </si>
  <si>
    <t>https://umasslowell.idm.oclc.org/login?url=https://search.ebscohost.com/login.aspx?direct=true&amp;db=cmedm&amp;AN=31677570&amp;site=eds-live</t>
  </si>
  <si>
    <t>The adverse effects of injected functionalized multi-walled carbon nanotube (f-MWCNT) on in vivo neurosecretory brain cells of Jamaican field cricket, Gryllus assimilis.</t>
  </si>
  <si>
    <t>Zacouteguy AMB; Limberger GM; de Oliveira PSC; da Fonseca DB; Bruch GE; Barros DM</t>
  </si>
  <si>
    <t>10.1007/s11356-021-15308-0</t>
  </si>
  <si>
    <t>Carbon nanotubes (CNTs) have been increasingly more prevalent due to their use in product technology owing to their exceptional electrical and thermal conductivity and tensile strength because of their nanostructure and strength of the bonds among carbon atoms. The potential increase of CNTs in the environment is a concern, and studies to assess the toxic effects of these nanomaterials (NMs) are needed. However, so far, most of the studies are focused on aquatic species and much less is understood about the effects of NM in terrestrial organisms. This investigation used a functionalized multi-walled carbon nanotube (f-MWCNT) and the Jamaican cricket Gryllus assimilis to assess the effects of this NM. Cricket nymphs were injected with f-MWCNT suspension-at three different concentrations. The insecticide Fipronil was used as a positive control. Survival was monitored, and histological analysis was made in the brains. Pyknotic cells were quantified in two brain regions, a neurosecretory called Pars intercerebralis (PI), and an associative region called mushroom body (MB). No mortality was observed in any f-MWCNT concentration tested. A significant increase in pyknotic cells was observed as sub-lethal effect for the intermediate concentration of f-MWCNT, at PI, while any significant change was observed at the Kenyon cells of the MB. These results are discussed in the context of agglomeration and dispersion of the f-MWCNT at different concentrations, and availability of the f-MWCNT on the circulatory system, as well as the natural decay of pyknotic cells with time and different patterns of adult cricket neurogenesis. Our results showed that f-MWCNT had negative effects in the neurosecretory region of the brain. © 2021. The Author(s), under exclusive licence to Springer-Verlag GmbH Germany, part of Springer Nature.</t>
  </si>
  <si>
    <t>https://umasslowell.idm.oclc.org/login?url=https://search.ebscohost.com/login.aspx?direct=true&amp;db=cmedm&amp;AN=34244942&amp;site=eds-live</t>
  </si>
  <si>
    <t>Physiological and biochemical responses of two keystone polychaete species: Diopatra neapolitana and Hediste diversicolor to Multi-walled carbon nanotubes.</t>
  </si>
  <si>
    <t>De Marchi L; Neto V; Pretti C; Figueira E; Chiellini F; Soares AMVM; Freitas R</t>
  </si>
  <si>
    <t>Environmental research</t>
  </si>
  <si>
    <t>10.1016/j.envres.2016.12.018</t>
  </si>
  <si>
    <t>Multi-walled carbon nanotubes (MWCNTs) are one of the most important carbon Nanomaterials (NMs). The production and use of these carbon NMs is increasing rapidly and, therefore, the need to assess their presence in the environment and associated risks has become increasingly important. However, limited literature is available regarding the impacts induced in aquatic organisms by this pollutant, namely in invertebrate species. Diopatra neapolitana and Hediste diversicolor are keystone polychaete species inhabiting estuaries and shallow water bodies intertidal mudflats, frequently used to evaluate the impact of environmental disturbances in these systems. To our knowledge, no information is available on physiological and biochemical alterations on these two species due to MWCNTs exposure. Thus, the present study aimed to assess the toxic effects of different MWCNTs concentrations (0.01; 0.10 and 1.00mg/L) in both species physiological (regenerative capacity and respiration rate) and biochemical (energy reserves, metabolic activities, oxidative stress related biomarkers and neurotoxicity markers) performance, after 28 days of exposure. The results obtained revealed that exposure to MWCNTs induced negative effects on the regenerative capacity of D. neapolitana. Additionally, higher MWCNTs concentrations induced increased respiration rates in D. neapolitana. MWCNTs altered energy-related responses, with higher values of electron transport system activity, glycogen and protein concentrations in both polychaetes exposed to this contaminant. Furthermore, when exposed to MWCNTs both species showed oxidative stress with higher lipid peroxidation, lower ratio between reduced and oxidized glutathione, and higher activity of antioxidant (catalase and superoxide dismutase) and biotransformation (glutathione-S-transferases) enzymes in exposed organisms. Copyright © 2016 Elsevier Inc. All rights reserved.</t>
  </si>
  <si>
    <t>https://umasslowell.idm.oclc.org/login?url=https://search.ebscohost.com/login.aspx?direct=true&amp;db=cmedm&amp;AN=28063369&amp;site=eds-live</t>
  </si>
  <si>
    <t>Cu and Cr enhanced the effect of various carbon nanotubes on microbial communities in an aquatic environment.</t>
  </si>
  <si>
    <t>Wang F; Yao J; Liu H; Liu R; Chen H; Yi Z; Yu Q; Ma L; Xing B</t>
  </si>
  <si>
    <t>10.1016/j.jhazmat.2015.03.032</t>
  </si>
  <si>
    <t>Environmental impacts of carbon nanotubes (CNTs) arise both from the characteristics of CNTs as well as from their sorbed contaminants from aquatic environments. In this work, we employed pristine, carboxyl-, hydroxyl- and amino-functionalized multi-walled CNTs and pristine single-walled CNTs to quantify and compare their impacts on aquatic microbial communities in the absence and presence of Cu or Cr. Aliquots of samples were set up to 10 and 40 days for culture-dependent analyses, namely, quantitative real-time polymerase chain reaction and denaturing gradient gel electrophoresis. Results revealed that the presence of CNTs or the mixture of CNTs and metals transiently affected microbial communities, and toxicity of CNTs was enhanced with the addition of metals. Meanwhile, functionalized CNTs exhibited stronger toxicity. The major impacts were observed after 10 days of exposure, but the microbial community could recover at 40 days to some extent. Though microbial communities recovered, total microbial numbers continued to decrease with contact time. Analysis of sequence cloned 16S rDNA indicated that Bacillus sp. and Acidithiobacillus sp. were the dominant taxa. Overall, CNTs would have more serious risk to an ecosystem in the presence of metals. Copyright © 2015. Published by Elsevier B.V.</t>
  </si>
  <si>
    <t>https://umasslowell.idm.oclc.org/login?url=https://search.ebscohost.com/login.aspx?direct=true&amp;db=cmedm&amp;AN=25802063&amp;site=eds-live</t>
  </si>
  <si>
    <t>Inactivation of Escherichia coli planktonic cells by multi-walled carbon nanotubes in suspensions: Effect of surface functionalization coupled with medium nutrition level.</t>
  </si>
  <si>
    <t>Chi MF; Wu WL; Du Y; Chin CM; Lin CC</t>
  </si>
  <si>
    <t>10.1016/j.jhazmat.2016.07.013</t>
  </si>
  <si>
    <t>While earlier studies have identified the antibacterial activity of carbon nanotubes (CNTs) and proposed that cell membrane damage by direct contact with CNTs is likely the main toxicity mechanism, the relative importance of chemical versus physical properties of CNTs in controlling their bacterial cytotoxicity is understudied. Given that CNT is commonly modified via acid treatment to enhance its dispersivity and surface chemistry, in this study commercially available multi-walled carbon nanotubes (MWCNTs) with high purity were processed carefully by acid reflux, resulting in differences in surface charge of MWCNTs without altering their physical properties. The surface condition of MWCNTs was also modified by adsorption of organic matter to compare bacterial toxicity of functionalized and non-functionalized MWCNTs in suspensions. Results show that although overall electrostatic repulsion and steric obstruction resulted from surface modifications led to elevated dispersivity of MWCNTs and mitigated toxicity on planktonic Escherichia coli cultures, no correlation between the dispersivity and bacterial toxicity of MWCNTs was observed, suggesting that dispersity alone may not be a proper index to estimate the CNT antibacterial effect on planktonic cells in the aqueous phase. In addition, viability recovery of MWCNT-treated cells was observed to be nutrition level-dependent, implying that availability of proper nutrients may be another important factor to be considered when assessing the ecotoxicity of CNTs in the aquatic system. Copyright © 2016 Elsevier B.V. All rights reserved.</t>
  </si>
  <si>
    <t>https://umasslowell.idm.oclc.org/login?url=https://search.ebscohost.com/login.aspx?direct=true&amp;db=cmedm&amp;AN=27450343&amp;site=eds-live</t>
  </si>
  <si>
    <t>Are the impacts of carbon nanotubes enhanced in Mytilus galloprovincialis submitted to air exposure?</t>
  </si>
  <si>
    <t>Andrade M; De Marchi L; Pretti C; Chiellini F; Morelli A; Soares AMVM; Rocha RJM; Figueira E; Freitas R</t>
  </si>
  <si>
    <t>10.1016/j.aquatox.2018.07.006</t>
  </si>
  <si>
    <t>Intertidal species are frequently exposed to environmental changes associated with multiple stressors, which they must either avoid or tolerate by developing physiological and biochemical strategies. Some of the natural environmental changes are related with the tidal cycle which forces organisms to tolerate the differences between an aquatic and an aerial environment. Furthermore, in these environments, organisms are also subjected to pollutants from anthropogenic sources. The present study evaluated the impacts in Mytilus galloprovincialis exposed to multi-walled carbon nanotubes (0.01 mg/L MWCNTs) when continuously submersed or exposed to tides (5 h of low tide, 7 h of high tide) for 14 days. Our results demonstrated that mussels were physiologically and biochemically affected by MWCNTs, especially when exposed to tides. In fact, when only exposed to the carbon nanoparticles or only exposed to tides, the stress induced was not enough to activate mussels' antioxidant defenses which resulted in oxidative damage. However, when mussels were exposed to the combination of tides and MWCNTs increased metabolism was observed, associated with a possible higher production of reactive oxygen species (ROS), leading to a significant increase in the activities of antioxidant enzymes (superoxide dismutase, SOD and glutathione peroxide, GPx) and oxidized glutathione content (GSSG), preventing the occurrence of cellular damage, expressed as no lipid peroxidation (LPO) or protein carbonylation (PC). Therefore, organisms seemed to be able to tolerate MWCNTs and air exposure during tidal regime; however, the combination of both stressors induced higher oxidative stress. These findings indicate that the increasing presence of carbon nanoparticles in marine ecosystems can induce higher toxic impacts in intertidal organisms compared to organisms continuously submerged. Also, our results may indicate that air exposure can act as a cofounding factor on the assessment of different stressors in organisms living in coastal systems. Copyright © 2018 Elsevier B.V. All rights reserved.</t>
  </si>
  <si>
    <t>https://umasslowell.idm.oclc.org/login?url=https://search.ebscohost.com/login.aspx?direct=true&amp;db=cmedm&amp;AN=30048902&amp;site=eds-live</t>
  </si>
  <si>
    <t>Toxicity assessment of multi-walled carbon nanotubes on Cucurbita pepo L. under well-watered and water-stressed conditions</t>
  </si>
  <si>
    <t>Hatami, Mehrnaz</t>
  </si>
  <si>
    <t>10.1016/j.ecoenv.2017.04.018</t>
  </si>
  <si>
    <t>To link to full-text access for this article, visit this link: http://dx.doi.org/10.1016/j.ecoenv.2017.04.018 Byline: Mehrnaz Hatami Abstract: The rapid increase in the production and application of various types of nanomaterials increases the possibility of their presence in total environment, which subsequently raises concerns about their potential threats to the first trophic level of organisms, specifically under varying environmental constraints. In this work, seeds of Cucurbita pepo L. were cultured in MS basal medium exposed to multi-walled carbon nanotubes (MWCNTs) at different concentrations (0, 125, 250, 500 and 1000[mu]gmL.sup.-1) under two levels of water potential, well-watered (0MPa) and water stress (-1.5MPa) induced by polyethylene glycol (PEG 6000) for 14 days. Seeds exposed to MWCNTs showed reduction in germination percentage, root and shoot length, biomass accumulation and vigor index in a dose-dependent manner. However, seedlings germinated in MWCNTs-fortified media had significantly lower germination and growth attributes than those of control under water stress conditions. This happened due to increased oxidative injury indices including hydrogen peroxide (H.sub.2O.sub.2), and malondialdehyde (MDA) contents, as well as electrolyte leakage index (ELI) of tissues. The impaired morpho-physiological and biochemical processes of seedlings exposed to different concentrations of MWCNTs under both PEG-induced stress and non-stress growing conditions were consequence of changes in the activation of various cellular antioxidant enzymes such as superoxide dismutase (SOD), catalase (CAT) and glutathione peroxidase (POD). Taken together, our findings reveal that MWCNTs played negative role on seed germination and subsequent growth of C. pepo L. seedlings under both levels of water potential. Author Affiliation: Department of Medicinal Plants, Faculty of Agriculture and Natural Resources, Arak University, Arak 38156-8-8349, Iran Article History: Received 3 January 2017; Revised 7 April 2017; Accepted 10 April 2017</t>
  </si>
  <si>
    <t>https://umasslowell.idm.oclc.org/login?url=https://search.ebscohost.com/login.aspx?direct=true&amp;db=edsgao&amp;AN=edsgcl.494517507&amp;site=eds-live</t>
  </si>
  <si>
    <t>Effects at molecular level of multi-walled carbon nanotubes (MWCNT) in Chironomus riparius (DIPTERA) aquatic larvae</t>
  </si>
  <si>
    <t>Martinez-Paz, Pedro; Negri, Viviana; Esteban-Arranz, Adrian; Martinez-Guitarte, Jose Luis; Ballesteros, Paloma; Morales, Monica</t>
  </si>
  <si>
    <t>Keywords DNA repair genes; Cell apoptosis gene; Cell stress response genes; Cytoskeleton gene Highlights * The present of MWCNT in the digestive tract was clearly visible in exposed larvae. * This work shows the capability of MWCNT to alter the expression of genes involved in DNA repairing mechanisms (ATM). * MWCNT to alter the expression of genes which are involved in cell stress response (hsp27 and hsp70) and cell apoptosis. Abstract Nowadays, due to the physical, chemical, electrical, thermal and mechanical properties of carbon nanotubes (CNT), its have been currently incorporated into biomedical products and they are employed in drug delivery drug administration, biosensor design, microbial treatments, consumer products, and new products containing CNT are expected in the future. CNT are hydrophobic and have a tendency to accumulate in sediments if they are released into aquatic ecosystems. Vertebrate studies have revealed concerns about the toxicity of carbon nanotubes, but there is very limited data on the toxic effects in aquatic invertebrate species. The aim of the present study is to determine the effects of MWCNT in Chironomus riparius at the molecular level, understanding its mode of action and analyzing the suitability of this species to monitor and assess risk of nanomaterials in aquatic ecosystems. To evaluate possible toxic effects caused by carbon nanotube environmental dispersion with regard to aquatic compartment, we study the mRNA levels of several related genes with DNA repairing mechanisms, cell stress response, cell apoptosis and cytoskeleton by Real-Time PCR and proposed a freshwater invertebrate C. riparius, which is a reference organism in aquatic toxicology. The obtained results show a transcriptional alteration of some genes included in this study, indicating that different cell processes are affected and providing one the first evidences in the mechanisms of action of MWCNT in invertebrates. Moreover, this data reinforces the need for further studies to assess the environmental risk of nanomaterial to prevent future damage to aquatic ecosystems. Author Affiliation: (a) Grupo de Biologia y Toxicologia Ambiental, Departamento de Fisica Matematica y de Fluidos, Facultad de Ciencias, Universidad Nacional de Educacion a Distancia (UNED), C/ Senda del Rey 9, 28040 Madrid, Spain (b) Laboratorio de Sintesis Organica e Imagen Molecular por Resonancia Magnetica, Facultad de Ciencias, Universidad Nacional de Educacion a Distancia (UNED), C/ Senda del Rey 9, 28040 Madrid, Spain (c) Nanomedicine Lab, Faculty of Biology, Medicine and Health and National Graphene Institute, The University of Manchester, Manchester, United Kingdom * Corresponding author at: Facultad de Ciencias, UNED, C/ Senda del Rey 9, 28040, Madrid, Spain. Article History: Received 20 November 2018; Revised 20 January 2019; Accepted 20 January 2019 Byline: Pedro Martinez-Paz (a), Viviana Negri (b), Adrian Esteban-Arranz (c), Jose Luis Martinez-Guitarte (a), Paloma Ballesteros (b), Monica Morales [mmorales@ccia.uned.es] (a,*)</t>
  </si>
  <si>
    <t>https://umasslowell.idm.oclc.org/login?url=https://search.ebscohost.com/login.aspx?direct=true&amp;db=edsgao&amp;AN=edsgcl.576520447&amp;site=eds-live</t>
  </si>
  <si>
    <t>Adverse effects of MWCNTs on life parameters, antioxidant systems, and activation of MAPK signaling pathways in the copepod Paracyclopina nana.</t>
  </si>
  <si>
    <t>Kim DH; Puthumana J; Kang HM; Lee MC; Jeong CB; Han J; Hwang DS; Kim IC; Lee JW; Lee JS</t>
  </si>
  <si>
    <t>10.1016/j.aquatox.2016.08.016</t>
  </si>
  <si>
    <t>Engineered multi-walled carbon nanotubes (MWCNTs) have received widespread applications in a broad variety of commercial products due to low production cost. Despite their significant commercial applications, CNTs are being discharged to aquatic ecosystem, leading a threat to aquatic life. Thus, we investigated the adverse effect of CNTs on the marine copepod Paracyclopina nana. Additional to the study on the uptake of CNTs and acute toxicity, adverse effects on life parameters (e.g. growth, fecundity, and size) were analyzed in response to various concentrations of CNTs. Also, as a measurement of cellular damage, oxidative stress-related markers were examined in a time-dependent manner. Moreover, activation of redox-sensitive mitogen-activated protein kinase (MAPK) signaling pathways along with the phosphorylation pattern of extracellular signal-regulated kinase (ERK), p38, and c-Jun-N-terminal kinases (JNK) were analyzed to obtain a better understanding of molecular mechanism of oxidative stress-induced toxicity in the copepod P. nana. As a result, significant inhibition on life parameters and evoked antioxidant systems were observed without ROS induction. In addition, CNTs activated MAPK signaling pathway via ERK, suggesting that phosphorylated ERK (p-ERK)-mediated adverse effects are the primary cause of in vitro and in vivo endpoints in response to CNTs exposure. Moreover, ROS-independent activation of MAPK signaling pathway was observed. These findings will provide a better understanding of the mode of action of CNTs on the copepod P. nana at cellular and molecular level and insight on possible ecotoxicological implications in the marine environment. Copyright © 2016 Elsevier B.V. All rights reserved.</t>
  </si>
  <si>
    <t>https://umasslowell.idm.oclc.org/login?url=https://search.ebscohost.com/login.aspx?direct=true&amp;db=cmedm&amp;AN=27595654&amp;site=eds-live</t>
  </si>
  <si>
    <t>Effects of multi-walled carbon nanotubes (MWCNTs) on the degradation behavior of plasticized PLA nanocomposites</t>
  </si>
  <si>
    <t>Norazlina, H.; Hadi, A.A.; Qurni, A.U.; Amri, M.; Mashelmie, S.; Kamal, Y.</t>
  </si>
  <si>
    <t>Polymer Bulletin</t>
  </si>
  <si>
    <t>Polymer blend nanocomposites based on polylactic acid (PLA) were prepared via simple melt blending and investigated for its biodegradation behavior. The CNTs were surface-modified using acid treatment, and characterizations of composites were done using FTIR. FTIR spectra confirmed the surface modification of CNTs. The water uptake and weight loss behavior in hydrolytic analysis of CNT and m-CNT nanocomposites at different temperatures (25 and 45 °C) were studied. It was found that the water absorption and weight loss of nanocomposites increase by incorporation of CNTs and m-CNTs up to 2% for all samples, with and without PEG loading. In sample PLA/CNTs, 2% CNTs loading shows 1.18% water uptake at 25 °C and increases to 1.95% at 45 °C water immersion, whereas, in PLA/m-CNT nanocomposites, the water uptake reduces at 1.16% at 25 °C and 1.50% at 45 °C of analysis. In the meanwhile, the weight loss of 2% CNTs loading in PLA shows 2.88% at 25 °C and 6.28% at 45 °C, and for m-CNTs loading, the weight loss exhibits 2.09% at 25 °C and 5.29% at 45 °C. This proved the modified CNTs be able to retard the ability of nanocomposites degradation. The effect of plasticizer addition in nanocomposites was studied by loading 5 and 10% PEG. As expected, the inclusion of PEG enhanced the rate of degradation in both hydrolytic and soil burial studies. For the same amount of 2% CNTs inclusions and 10% PEG, at 45 C, the water uptake shows 5.56% as compared with 5% PEG loading, only 3.1% water uptake is shown. In soil burial test, the weight loss also increases with the addition of nanofiller. PLA/m-CNTs show lower weight loss which is only 4.50% and around 7.02% for PLA/CNTs nanocomposite. In the other hand, 10% PEG loading shows an increase in the weight loss in both CNT and m-CNT nanocomposites. Results from this study demonstrate that the inclusion of CNTs and m-CNTs into polymer matrix could increase the environmental persistence of polymers in lakes, landfills and surface waters.</t>
  </si>
  <si>
    <t>https://umasslowell.idm.oclc.org/login?url=https://search.ebscohost.com/login.aspx?direct=true&amp;db=ply&amp;AN=20190236408&amp;site=eds-live</t>
  </si>
  <si>
    <r>
      <rPr>
        <b/>
        <sz val="11"/>
        <color theme="1"/>
        <rFont val="Calibri"/>
        <family val="2"/>
        <scheme val="minor"/>
      </rPr>
      <t xml:space="preserve">Keywords: </t>
    </r>
    <r>
      <rPr>
        <sz val="11"/>
        <color theme="1"/>
        <rFont val="Calibri"/>
        <family val="2"/>
        <scheme val="minor"/>
      </rPr>
      <t>multi-walled carbon nanotubes environmental pathways, multi-walled carbon nanotubes fate and transport, multi-walled carbon nanotubes aquatic toxicity, multi-walled carbon nanotubes persistance</t>
    </r>
  </si>
  <si>
    <t xml:space="preserve">Hartmann et al </t>
  </si>
  <si>
    <t>https://orbit.dtu.dk/files/106171114/MST_rapport_Environmental_and_behaviour_of_nanomaterials.pdf.pdf</t>
  </si>
  <si>
    <t>summary of relative importance of various fate pathways</t>
  </si>
  <si>
    <t>Jackson et al</t>
  </si>
  <si>
    <t>Bioaccumulation and ecotoxicity of carbon nanotubes</t>
  </si>
  <si>
    <t>https://www.ncbi.nlm.nih.gov/pmc/articles/PMC3848800/</t>
  </si>
  <si>
    <t xml:space="preserve">Data included in this review indicate that CNT do not cross biological barriers readily. When internalized, only a minimal fraction of CNT translocate into organism body compartments. The reported CNT toxicity depends on exposure conditions, model organism, CNT-type, dispersion state and concentration.
• In the ecotoxicological tests, the aquatic organisms were generally found to be more sensitive than terrestrial organisms. Invertebrates were more sensitive than vertebrates. Single-walled CNT were found to be more toxic than double-/multi-walled CNT
</t>
  </si>
  <si>
    <t>Chem Cent J. 2013; 7: 154</t>
  </si>
  <si>
    <t>Laux e tal</t>
  </si>
  <si>
    <t>https://pubs.rsc.org/en/content/articlehtml/2018/en/c7en00594f</t>
  </si>
  <si>
    <t xml:space="preserve">Environ. Sci.: Nano, 2018, 5, 48-63 </t>
  </si>
  <si>
    <t>Challenges in characterizing the environmental fate and effects of carbon nanotubes and inorganic nanomaterials in aquatic systems</t>
  </si>
  <si>
    <t>In the case of multi-walled carbon nanotubes (MWCNTs), agglomeration, physical interaction with cells, and shading were found to contribute to their toxicity toward algae.13,14 (Long 2012, Farkas 2017) In a study with the benthic diatom Nitzschia palea, a strong increase in MWCNT toxicity by natural organic matter (NOM) was recorded and discussed in relation to the affinity of MWCNTs to biofilms and the potential contribution of MWCNTs to a shading effect.15 (Verneuil 2015)</t>
  </si>
  <si>
    <t>Trompeta et al</t>
  </si>
  <si>
    <t>RSC Adv., 2019, 9, 36707-36716</t>
  </si>
  <si>
    <t>MWCNT black aggregates were clearly observed in the intestine of A. salina. Following an additional 24 h in seawater the intestine appeared clean and restored to its normal appearance. This observation leads to the conclusion that MWCNTs did not prove to be fatal to D. magna and A. salina despite their presence in the digestive track of both non-target organisms.</t>
  </si>
  <si>
    <t>https://pubs.rsc.org/en/content/articlehtml/2019/ra/c9ra06672a</t>
  </si>
  <si>
    <r>
      <t xml:space="preserve">Toxicity testing of MWCNTs to aquatic organisms </t>
    </r>
    <r>
      <rPr>
        <i/>
        <sz val="11"/>
        <color theme="1"/>
        <rFont val="Calibri"/>
        <family val="2"/>
        <scheme val="minor"/>
      </rPr>
      <t>(concern w/ use in marine antifouling formulations)</t>
    </r>
  </si>
  <si>
    <t>Quantifying Mechanical Abrasion of MWCNT Nanocomposites Used in 3D Printing: Influence of CNT Content on Abrasion Products and Rate of Microplastic Production</t>
  </si>
  <si>
    <t>https://pubs.acs.org/doi/10.1021/acs.est.0c02015</t>
  </si>
  <si>
    <t>Environ. Sci. Technol. 2021, 55, 15, 10332–10342</t>
  </si>
  <si>
    <t>Bossa, et al: Nathan Bossa, Joana Marie Sipe, William Berger, Keana Scott, Alan Kennedy, Treye Thomas, Christine Ogilvie Hendren, and Mark R. Wiesner</t>
  </si>
  <si>
    <t>Manufactured nanomaterials (MNMs) are incorporated as “nanofillers” into consumer products to enhance properties of interest. Multiwalled carbon nanotubes (MWCNTs) are known for their unique properties and have many applications in polymers. However, the release of MWCNTs during the nanoenabled product life cycle is concerning. During the use phase, mechanical stresses can produce fragmented materials containing MNMs. The degree of MNM release, the resulting exposure to these materials, and the potential impacts of their release are active research topics. In this study, we describe methodological improvements to study the abrasion of plastics containing MNMs (nanocomposites) and report on characteristics of abrasion products produced and rates of microplastic production. The abrasion device developed for this work allows for the measurement of power inputs to determine scaled release rates. Abrasion rates for plastics used in 3D printing were found to be 0.27 g/m2/s for the PETG polymer and 0.3 g/m2/s for the 2% MWCNT–PETG nanocomposite. Embedded and protuberant MWCNTs appeared to impact the particle size, shape, hydrophobicity, and surface charge of the microplastics, while the inclusion of MWCNTs had a small effect on microplastic production. Measurements of power input to the abrasion process provided a basis for estimating microplastic production rates for these nanocomposites.</t>
  </si>
  <si>
    <t>Influence of Oxygen-Containing Functional Groups on the Environmental Properties, Transformations, and Toxicity of Carbon Nanotubes (not MWCNT specific)</t>
  </si>
  <si>
    <t>Carbon nanotubes (CNTs) have unique physical and chemical properties that drive their use in a variety of commercial and industrial applications. CNTs are commonly oxidized prior to their use to enhance dispersion in polar solvents by deliberately grafting oxygen-containing functional groups onto CNT surfaces. In addition, CNT surface oxides can be unintentionally formed or modified after CNTs are released into the environment through exposure to reactive oxygen species and/or ultraviolet irradiation. Consequently, it is important to understand the impact of CNT surface oxidation on the environmental fate, transport, and toxicity of CNTs. In this review, we describe the specific role of oxygen-containing functional groups on the important environmental behaviors of CNTs in aqueous media (e.g., colloidal stability, adsorption, and photochemistry) as well as their biological impact. We place special emphasis on the value of systematically varying and quantifying surface oxides as a route to identifying quantitative structure–property relationships. The role of oxygen-containing functional groups in regulating the efficacy of CNT-enabled water treatment technologies and the influence of surface oxides on other carbon-based nanomaterials are also evaluated and discussed.</t>
  </si>
  <si>
    <t>https://pubs.acs.org/doi/10.1021/acs.chemrev.0c00351</t>
  </si>
  <si>
    <t>Deline et al: Alyssa R. Deline, Benjamin P. Frank, Casey L. Smith, Leslie R. Sigmon, Alexa N. Wallace, Miranda J. Gallagher, David G. Goodwin Jr., David P. Durkin, and D. Howard Fairbrother</t>
  </si>
  <si>
    <t>oxygen, oxidation, functional groups, carbon nanotubes</t>
  </si>
  <si>
    <t>Nava et al</t>
  </si>
  <si>
    <t>Quantification of carboxyl-functionalized multiwall carbon nanotubes in plant tissues with programmed thermal analysis</t>
  </si>
  <si>
    <t>https://acsess.onlinelibrary.wiley.com/doi/epdf/10.1002/jeq2.20180</t>
  </si>
  <si>
    <t xml:space="preserve">Quantification of carboxyl-functionalized multiwall carbon nanotubes in plant tissues with programmed thermal analysis. 
o In this study, carboxyl functionalized multiwall carbon nanotubes (c-MWCNTs) in plant (lettuce [Lactuca sativa Bionda Ricciolina]) tissues were quantitatively analyzed with programmed thermal analysis coupled with a sequential digestion. Programmed thermal analysis evidenced a linear relationship between c-MWCNT– bound C and elemental C detected. A detection limit of 114–708 ug C /g
o Plant tissues (dry mass) was achieved for analysis of c-MWCNTs. The method was demonstrated using the tissues of lettuce cultured hydroponically for 3 wk with c-MWCNTs at an exposure of 10 and 20 ug/ml. This quantitative analysis can be used to provide insights into carbon nanotube exposure through agricultural products and promote its sustainable application.
</t>
  </si>
  <si>
    <t>Jang</t>
  </si>
  <si>
    <t>https://journals.plos.org/plosone/article?id=10.1371/journal.pone.0194935</t>
  </si>
  <si>
    <t>Effects of functionalized multi-walled carbon nanotubes on toxicity and bioaccumulation of lead in Daphnia magna</t>
  </si>
  <si>
    <t>Environmental fate of multiwalled carbon nanotubes and graphene oxide across different aquatic ecosystems</t>
  </si>
  <si>
    <t>Avant et al</t>
  </si>
  <si>
    <t>https://www.sciencedirect.com/science/article/abs/pii/S2452074818301575</t>
  </si>
  <si>
    <t>cytotoxicity, inflammation</t>
  </si>
  <si>
    <r>
      <t xml:space="preserve">Environmental fate and behavior of nanomaterials: New Knowledge on important transformation processes - Danish EPA report </t>
    </r>
    <r>
      <rPr>
        <i/>
        <sz val="11"/>
        <color theme="1"/>
        <rFont val="Calibri"/>
        <family val="2"/>
        <scheme val="minor"/>
      </rPr>
      <t>(not MWCNT specific)</t>
    </r>
  </si>
  <si>
    <t>Additional studies added but not found by keyword search</t>
  </si>
  <si>
    <t>Potential Release Pathways, Environmental Fate, And Ecological Risks of Carbon Nanotubes</t>
  </si>
  <si>
    <t>Peterson, Elijah; Zhang, Liwen; Mattison, Nikolai</t>
  </si>
  <si>
    <t>Environmental Science and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</si>
</sst>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i/>
      <sz val="11"/>
      <color theme="1"/>
      <name val="Calibri"/>
      <family val="2"/>
      <scheme val="minor"/>
    </font>
    <font>
      <b/>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17">
    <xf numFmtId="0" fontId="0" fillId="0" borderId="0" xfId="0"/>
    <xf numFmtId="0" fontId="0" fillId="8" borderId="8" xfId="15" applyFont="1"/>
    <xf numFmtId="0" fontId="18" fillId="8" borderId="8" xfId="15" applyFont="1"/>
    <xf numFmtId="0" fontId="19" fillId="0" borderId="0" xfId="42"/>
    <xf numFmtId="0" fontId="0" fillId="0" borderId="0" xfId="0" applyAlignment="1"/>
    <xf numFmtId="0" fontId="0" fillId="0" borderId="0" xfId="0" applyFill="1" applyBorder="1" applyAlignment="1"/>
    <xf numFmtId="0" fontId="21" fillId="0" borderId="0" xfId="0" applyFont="1"/>
    <xf numFmtId="0" fontId="19" fillId="8" borderId="8" xfId="42" applyFill="1" applyBorder="1"/>
    <xf numFmtId="0" fontId="0" fillId="0" borderId="8" xfId="15" applyFont="1" applyFill="1"/>
    <xf numFmtId="0" fontId="0" fillId="33" borderId="0" xfId="0" applyFill="1"/>
    <xf numFmtId="0" fontId="0" fillId="34" borderId="8" xfId="15" applyFont="1" applyFill="1"/>
    <xf numFmtId="0" fontId="0" fillId="33" borderId="0" xfId="0" applyFont="1" applyFill="1"/>
    <xf numFmtId="0" fontId="18" fillId="35" borderId="8" xfId="6" applyFont="1" applyFill="1" applyBorder="1"/>
    <xf numFmtId="0" fontId="6" fillId="35" borderId="8" xfId="6" applyFill="1" applyBorder="1"/>
    <xf numFmtId="0" fontId="19" fillId="35" borderId="8" xfId="42" applyFill="1" applyBorder="1"/>
    <xf numFmtId="0" fontId="0" fillId="33" borderId="8" xfId="15" applyFont="1" applyFill="1"/>
    <xf numFmtId="0" fontId="19" fillId="8" borderId="0" xfId="42"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iencedirect.com/science/article/abs/pii/S2452074818301575" TargetMode="External"/><Relationship Id="rId13" Type="http://schemas.openxmlformats.org/officeDocument/2006/relationships/hyperlink" Target="https://umasslowell.idm.oclc.org/login?url=https://search.ebscohost.com/login.aspx?direct=true&amp;db=cmedm&amp;AN=27450343&amp;site=eds-live" TargetMode="External"/><Relationship Id="rId18" Type="http://schemas.openxmlformats.org/officeDocument/2006/relationships/hyperlink" Target="https://umasslowell.idm.oclc.org/login?url=https://search.ebscohost.com/login.aspx?direct=true&amp;db=cmedm&amp;AN=27595654&amp;site=eds-live" TargetMode="External"/><Relationship Id="rId26" Type="http://schemas.openxmlformats.org/officeDocument/2006/relationships/hyperlink" Target="https://umasslowell.idm.oclc.org/login?url=https://search.ebscohost.com/login.aspx?direct=true&amp;db=edsgao&amp;AN=edsgcl.576520447&amp;site=eds-live" TargetMode="External"/><Relationship Id="rId39" Type="http://schemas.openxmlformats.org/officeDocument/2006/relationships/hyperlink" Target="https://umasslowell.idm.oclc.org/login?url=https://search.ebscohost.com/login.aspx?direct=true&amp;db=edsgao&amp;AN=edsgcl.520009030&amp;site=eds-live" TargetMode="External"/><Relationship Id="rId3" Type="http://schemas.openxmlformats.org/officeDocument/2006/relationships/hyperlink" Target="https://pubs.rsc.org/en/content/articlehtml/2018/en/c7en00594f" TargetMode="External"/><Relationship Id="rId21" Type="http://schemas.openxmlformats.org/officeDocument/2006/relationships/hyperlink" Target="https://umasslowell.idm.oclc.org/login?url=https://search.ebscohost.com/login.aspx?direct=true&amp;db=edselp&amp;AN=S0269749119335286&amp;site=eds-live" TargetMode="External"/><Relationship Id="rId34" Type="http://schemas.openxmlformats.org/officeDocument/2006/relationships/hyperlink" Target="https://umasslowell.idm.oclc.org/login?url=https://search.ebscohost.com/login.aspx?direct=true&amp;db=edb&amp;AN=143249387&amp;site=eds-live" TargetMode="External"/><Relationship Id="rId42" Type="http://schemas.openxmlformats.org/officeDocument/2006/relationships/hyperlink" Target="https://umasslowell.idm.oclc.org/login?url=https://search.ebscohost.com/login.aspx?direct=true&amp;db=cmedm&amp;AN=32006845&amp;site=eds-live" TargetMode="External"/><Relationship Id="rId47" Type="http://schemas.openxmlformats.org/officeDocument/2006/relationships/hyperlink" Target="https://umasslowell.idm.oclc.org/login?url=https://search.ebscohost.com/login.aspx?direct=true&amp;db=edselp&amp;AN=S1001074215000091&amp;site=eds-live" TargetMode="External"/><Relationship Id="rId7" Type="http://schemas.openxmlformats.org/officeDocument/2006/relationships/hyperlink" Target="https://journals.plos.org/plosone/article?id=10.1371/journal.pone.0194935" TargetMode="External"/><Relationship Id="rId12" Type="http://schemas.openxmlformats.org/officeDocument/2006/relationships/hyperlink" Target="https://umasslowell.idm.oclc.org/login?url=https://search.ebscohost.com/login.aspx?direct=true&amp;db=cmedm&amp;AN=26892788&amp;site=eds-live" TargetMode="External"/><Relationship Id="rId17" Type="http://schemas.openxmlformats.org/officeDocument/2006/relationships/hyperlink" Target="https://umasslowell.idm.oclc.org/login?url=https://search.ebscohost.com/login.aspx?direct=true&amp;db=edselp&amp;AN=S0048969718304972&amp;site=eds-live" TargetMode="External"/><Relationship Id="rId25" Type="http://schemas.openxmlformats.org/officeDocument/2006/relationships/hyperlink" Target="https://umasslowell.idm.oclc.org/login?url=https://search.ebscohost.com/login.aspx?direct=true&amp;db=edselp&amp;AN=S0166445X15301193&amp;site=eds-live" TargetMode="External"/><Relationship Id="rId33" Type="http://schemas.openxmlformats.org/officeDocument/2006/relationships/hyperlink" Target="https://umasslowell.idm.oclc.org/login?url=https://search.ebscohost.com/login.aspx?direct=true&amp;db=ply&amp;AN=20180625217&amp;site=eds-live" TargetMode="External"/><Relationship Id="rId38" Type="http://schemas.openxmlformats.org/officeDocument/2006/relationships/hyperlink" Target="https://umasslowell.idm.oclc.org/login?url=https://search.ebscohost.com/login.aspx?direct=true&amp;db=edselp&amp;AN=S004565352100357X&amp;site=eds-live" TargetMode="External"/><Relationship Id="rId46" Type="http://schemas.openxmlformats.org/officeDocument/2006/relationships/hyperlink" Target="https://umasslowell.idm.oclc.org/login?url=https://search.ebscohost.com/login.aspx?direct=true&amp;db=aph&amp;AN=147790946&amp;site=eds-live" TargetMode="External"/><Relationship Id="rId2" Type="http://schemas.openxmlformats.org/officeDocument/2006/relationships/hyperlink" Target="https://www.ncbi.nlm.nih.gov/pmc/articles/PMC3848800/" TargetMode="External"/><Relationship Id="rId16" Type="http://schemas.openxmlformats.org/officeDocument/2006/relationships/hyperlink" Target="https://umasslowell.idm.oclc.org/login?url=https://search.ebscohost.com/login.aspx?direct=true&amp;db=edsgao&amp;AN=edsgcl.494517507&amp;site=eds-live" TargetMode="External"/><Relationship Id="rId20" Type="http://schemas.openxmlformats.org/officeDocument/2006/relationships/hyperlink" Target="https://umasslowell.idm.oclc.org/login?url=https://search.ebscohost.com/login.aspx?direct=true&amp;db=cmedm&amp;AN=24842705&amp;site=eds-live" TargetMode="External"/><Relationship Id="rId29" Type="http://schemas.openxmlformats.org/officeDocument/2006/relationships/hyperlink" Target="https://umasslowell.idm.oclc.org/login?url=https://search.ebscohost.com/login.aspx?direct=true&amp;db=edselp&amp;AN=S004565351631534X&amp;site=eds-live" TargetMode="External"/><Relationship Id="rId41" Type="http://schemas.openxmlformats.org/officeDocument/2006/relationships/hyperlink" Target="https://umasslowell.idm.oclc.org/login?url=https://search.ebscohost.com/login.aspx?direct=true&amp;db=cmedm&amp;AN=31677570&amp;site=eds-live" TargetMode="External"/><Relationship Id="rId1" Type="http://schemas.openxmlformats.org/officeDocument/2006/relationships/hyperlink" Target="https://orbit.dtu.dk/files/106171114/MST_rapport_Environmental_and_behaviour_of_nanomaterials.pdf.pdf" TargetMode="External"/><Relationship Id="rId6" Type="http://schemas.openxmlformats.org/officeDocument/2006/relationships/hyperlink" Target="https://acsess.onlinelibrary.wiley.com/doi/epdf/10.1002/jeq2.20180" TargetMode="External"/><Relationship Id="rId11" Type="http://schemas.openxmlformats.org/officeDocument/2006/relationships/hyperlink" Target="https://umasslowell.idm.oclc.org/login?url=https://search.ebscohost.com/login.aspx?direct=true&amp;db=cmedm&amp;AN=30048902&amp;site=eds-live" TargetMode="External"/><Relationship Id="rId24" Type="http://schemas.openxmlformats.org/officeDocument/2006/relationships/hyperlink" Target="https://umasslowell.idm.oclc.org/login?url=https://search.ebscohost.com/login.aspx?direct=true&amp;db=edselp&amp;AN=S0166445X15301375&amp;site=eds-live" TargetMode="External"/><Relationship Id="rId32" Type="http://schemas.openxmlformats.org/officeDocument/2006/relationships/hyperlink" Target="https://umasslowell.idm.oclc.org/login?url=https://search.ebscohost.com/login.aspx?direct=true&amp;db=edselp&amp;AN=S1532045620301320&amp;site=eds-live" TargetMode="External"/><Relationship Id="rId37" Type="http://schemas.openxmlformats.org/officeDocument/2006/relationships/hyperlink" Target="https://umasslowell.idm.oclc.org/login?url=https://search.ebscohost.com/login.aspx?direct=true&amp;db=aph&amp;AN=126294209&amp;site=eds-live" TargetMode="External"/><Relationship Id="rId40" Type="http://schemas.openxmlformats.org/officeDocument/2006/relationships/hyperlink" Target="https://umasslowell.idm.oclc.org/login?url=https://search.ebscohost.com/login.aspx?direct=true&amp;db=edselp&amp;AN=S0304389421005422&amp;site=eds-live" TargetMode="External"/><Relationship Id="rId45" Type="http://schemas.openxmlformats.org/officeDocument/2006/relationships/hyperlink" Target="https://umasslowell.idm.oclc.org/login?url=https://search.ebscohost.com/login.aspx?direct=true&amp;db=edsgao&amp;AN=edsgcl.561534622&amp;site=eds-live" TargetMode="External"/><Relationship Id="rId5" Type="http://schemas.openxmlformats.org/officeDocument/2006/relationships/hyperlink" Target="https://pubs.acs.org/doi/10.1021/acs.chemrev.0c00351" TargetMode="External"/><Relationship Id="rId15" Type="http://schemas.openxmlformats.org/officeDocument/2006/relationships/hyperlink" Target="https://umasslowell.idm.oclc.org/login?url=https://search.ebscohost.com/login.aspx?direct=true&amp;db=edsgao&amp;AN=edsgcl.676016569&amp;site=eds-live" TargetMode="External"/><Relationship Id="rId23" Type="http://schemas.openxmlformats.org/officeDocument/2006/relationships/hyperlink" Target="https://umasslowell.idm.oclc.org/login?url=https://search.ebscohost.com/login.aspx?direct=true&amp;db=edselp&amp;AN=S004565352100789X&amp;site=eds-live" TargetMode="External"/><Relationship Id="rId28" Type="http://schemas.openxmlformats.org/officeDocument/2006/relationships/hyperlink" Target="https://umasslowell.idm.oclc.org/login?url=https://search.ebscohost.com/login.aspx?direct=true&amp;db=cmedm&amp;AN=29426343&amp;site=eds-live" TargetMode="External"/><Relationship Id="rId36" Type="http://schemas.openxmlformats.org/officeDocument/2006/relationships/hyperlink" Target="https://umasslowell.idm.oclc.org/login?url=https://search.ebscohost.com/login.aspx?direct=true&amp;db=edselp&amp;AN=S0048969720301558&amp;site=eds-live" TargetMode="External"/><Relationship Id="rId10" Type="http://schemas.openxmlformats.org/officeDocument/2006/relationships/hyperlink" Target="https://umasslowell.idm.oclc.org/login?url=https://search.ebscohost.com/login.aspx?direct=true&amp;db=edselp&amp;AN=S0045653518304247&amp;site=eds-live" TargetMode="External"/><Relationship Id="rId19" Type="http://schemas.openxmlformats.org/officeDocument/2006/relationships/hyperlink" Target="https://umasslowell.idm.oclc.org/login?url=https://search.ebscohost.com/login.aspx?direct=true&amp;db=ply&amp;AN=1229096&amp;site=eds-live" TargetMode="External"/><Relationship Id="rId31" Type="http://schemas.openxmlformats.org/officeDocument/2006/relationships/hyperlink" Target="https://umasslowell.idm.oclc.org/login?url=https://search.ebscohost.com/login.aspx?direct=true&amp;db=edselp&amp;AN=S0045653520330708&amp;site=eds-live" TargetMode="External"/><Relationship Id="rId44" Type="http://schemas.openxmlformats.org/officeDocument/2006/relationships/hyperlink" Target="https://umasslowell.idm.oclc.org/login?url=https://search.ebscohost.com/login.aspx?direct=true&amp;db=cmedm&amp;AN=34244942&amp;site=eds-live" TargetMode="External"/><Relationship Id="rId4" Type="http://schemas.openxmlformats.org/officeDocument/2006/relationships/hyperlink" Target="https://pubs.rsc.org/en/content/articlehtml/2019/ra/c9ra06672a" TargetMode="External"/><Relationship Id="rId9" Type="http://schemas.openxmlformats.org/officeDocument/2006/relationships/hyperlink" Target="https://umasslowell.idm.oclc.org/login?url=https://search.ebscohost.com/login.aspx?direct=true&amp;db=cmedm&amp;AN=28816564&amp;site=eds-live" TargetMode="External"/><Relationship Id="rId14" Type="http://schemas.openxmlformats.org/officeDocument/2006/relationships/hyperlink" Target="https://umasslowell.idm.oclc.org/login?url=https://search.ebscohost.com/login.aspx?direct=true&amp;db=cmedm&amp;AN=28063369&amp;site=eds-live" TargetMode="External"/><Relationship Id="rId22" Type="http://schemas.openxmlformats.org/officeDocument/2006/relationships/hyperlink" Target="https://umasslowell.idm.oclc.org/login?url=https://search.ebscohost.com/login.aspx?direct=true&amp;db=edselp&amp;AN=S0147651317302270&amp;site=eds-live" TargetMode="External"/><Relationship Id="rId27" Type="http://schemas.openxmlformats.org/officeDocument/2006/relationships/hyperlink" Target="https://umasslowell.idm.oclc.org/login?url=https://search.ebscohost.com/login.aspx?direct=true&amp;db=edb&amp;AN=116621476&amp;site=eds-live" TargetMode="External"/><Relationship Id="rId30" Type="http://schemas.openxmlformats.org/officeDocument/2006/relationships/hyperlink" Target="https://umasslowell.idm.oclc.org/login?url=https://search.ebscohost.com/login.aspx?direct=true&amp;db=cmedm&amp;AN=32109787&amp;site=eds-live" TargetMode="External"/><Relationship Id="rId35" Type="http://schemas.openxmlformats.org/officeDocument/2006/relationships/hyperlink" Target="https://umasslowell.idm.oclc.org/login?url=https://search.ebscohost.com/login.aspx?direct=true&amp;db=edsgao&amp;AN=edsgcl.583483128&amp;site=eds-live" TargetMode="External"/><Relationship Id="rId43" Type="http://schemas.openxmlformats.org/officeDocument/2006/relationships/hyperlink" Target="https://umasslowell.idm.oclc.org/login?url=https://search.ebscohost.com/login.aspx?direct=true&amp;db=aph&amp;AN=144478828&amp;site=eds-live"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
  <sheetViews>
    <sheetView tabSelected="1" zoomScale="110" zoomScaleNormal="110" workbookViewId="0">
      <pane ySplit="2" topLeftCell="A27" activePane="bottomLeft" state="frozen"/>
      <selection pane="bottomLeft" activeCell="A10" sqref="A10"/>
    </sheetView>
  </sheetViews>
  <sheetFormatPr defaultRowHeight="15" x14ac:dyDescent="0.25"/>
  <cols>
    <col min="1" max="1" width="120.140625" customWidth="1"/>
    <col min="2" max="2" width="26.7109375" customWidth="1"/>
    <col min="4" max="4" width="12.85546875" customWidth="1"/>
    <col min="6" max="6" width="14" customWidth="1"/>
  </cols>
  <sheetData>
    <row r="1" spans="1:8" x14ac:dyDescent="0.25">
      <c r="A1" t="s">
        <v>427</v>
      </c>
    </row>
    <row r="2" spans="1:8" x14ac:dyDescent="0.25">
      <c r="A2" t="s">
        <v>0</v>
      </c>
      <c r="B2" t="s">
        <v>1</v>
      </c>
      <c r="C2" t="s">
        <v>2</v>
      </c>
      <c r="D2" t="s">
        <v>3</v>
      </c>
      <c r="E2" t="s">
        <v>4</v>
      </c>
      <c r="F2" t="s">
        <v>5</v>
      </c>
      <c r="G2" t="s">
        <v>6</v>
      </c>
      <c r="H2" t="s">
        <v>7</v>
      </c>
    </row>
    <row r="3" spans="1:8" s="1" customFormat="1" ht="16.5" customHeight="1" x14ac:dyDescent="0.25">
      <c r="A3" s="1" t="s">
        <v>403</v>
      </c>
      <c r="B3" s="1" t="s">
        <v>404</v>
      </c>
      <c r="C3" s="1" t="s">
        <v>374</v>
      </c>
      <c r="D3" s="1" t="str">
        <f>"2018 Sep"</f>
        <v>2018 Sep</v>
      </c>
      <c r="E3" s="1" t="s">
        <v>405</v>
      </c>
      <c r="G3" s="1" t="s">
        <v>406</v>
      </c>
      <c r="H3" s="7" t="s">
        <v>407</v>
      </c>
    </row>
    <row r="4" spans="1:8" s="1" customFormat="1" x14ac:dyDescent="0.25">
      <c r="A4" s="8" t="s">
        <v>277</v>
      </c>
      <c r="B4" s="1" t="s">
        <v>278</v>
      </c>
      <c r="C4" s="1" t="s">
        <v>131</v>
      </c>
      <c r="D4" s="1" t="str">
        <f>"2017 Aug"</f>
        <v>2017 Aug</v>
      </c>
      <c r="E4" s="1" t="s">
        <v>279</v>
      </c>
      <c r="F4" s="1" t="s">
        <v>466</v>
      </c>
      <c r="G4" s="1" t="s">
        <v>280</v>
      </c>
      <c r="H4" s="7" t="s">
        <v>281</v>
      </c>
    </row>
    <row r="5" spans="1:8" s="1" customFormat="1" x14ac:dyDescent="0.25">
      <c r="A5" s="1" t="s">
        <v>197</v>
      </c>
      <c r="B5" s="1" t="s">
        <v>198</v>
      </c>
      <c r="C5" s="1" t="s">
        <v>199</v>
      </c>
      <c r="D5" s="1" t="str">
        <f>"2016 May"</f>
        <v>2016 May</v>
      </c>
      <c r="E5" s="1" t="s">
        <v>200</v>
      </c>
      <c r="G5" s="1" t="s">
        <v>201</v>
      </c>
      <c r="H5" s="7" t="s">
        <v>202</v>
      </c>
    </row>
    <row r="6" spans="1:8" x14ac:dyDescent="0.25">
      <c r="A6" s="9" t="s">
        <v>398</v>
      </c>
      <c r="B6" t="s">
        <v>399</v>
      </c>
      <c r="C6" t="s">
        <v>125</v>
      </c>
      <c r="D6" t="str">
        <f>"2016 Nov 15"</f>
        <v>2016 Nov 15</v>
      </c>
      <c r="E6" t="s">
        <v>400</v>
      </c>
      <c r="G6" t="s">
        <v>401</v>
      </c>
      <c r="H6" s="3" t="s">
        <v>402</v>
      </c>
    </row>
    <row r="7" spans="1:8" x14ac:dyDescent="0.25">
      <c r="A7" t="s">
        <v>288</v>
      </c>
      <c r="B7" t="s">
        <v>289</v>
      </c>
      <c r="C7" t="s">
        <v>59</v>
      </c>
      <c r="D7" t="str">
        <f>"31 December 2017"</f>
        <v>31 December 2017</v>
      </c>
      <c r="E7" t="s">
        <v>290</v>
      </c>
      <c r="G7" t="s">
        <v>291</v>
      </c>
      <c r="H7" t="s">
        <v>292</v>
      </c>
    </row>
    <row r="8" spans="1:8" x14ac:dyDescent="0.25">
      <c r="A8" s="9" t="s">
        <v>387</v>
      </c>
      <c r="B8" t="s">
        <v>388</v>
      </c>
      <c r="C8" t="s">
        <v>389</v>
      </c>
      <c r="D8" t="str">
        <f>"2017 Apr"</f>
        <v>2017 Apr</v>
      </c>
      <c r="E8" t="s">
        <v>390</v>
      </c>
      <c r="G8" t="s">
        <v>391</v>
      </c>
      <c r="H8" s="3" t="s">
        <v>392</v>
      </c>
    </row>
    <row r="9" spans="1:8" s="1" customFormat="1" x14ac:dyDescent="0.25">
      <c r="A9" s="1" t="s">
        <v>63</v>
      </c>
      <c r="B9" s="1" t="s">
        <v>64</v>
      </c>
      <c r="C9" s="1" t="s">
        <v>65</v>
      </c>
      <c r="D9" s="1" t="str">
        <f>"May 2019"</f>
        <v>May 2019</v>
      </c>
      <c r="E9" s="1" t="s">
        <v>66</v>
      </c>
      <c r="G9" s="1" t="s">
        <v>67</v>
      </c>
      <c r="H9" s="1" t="s">
        <v>68</v>
      </c>
    </row>
    <row r="10" spans="1:8" s="1" customFormat="1" x14ac:dyDescent="0.25">
      <c r="A10" s="1" t="s">
        <v>324</v>
      </c>
      <c r="B10" s="1" t="s">
        <v>325</v>
      </c>
      <c r="C10" s="1" t="s">
        <v>59</v>
      </c>
      <c r="D10" s="1" t="str">
        <f>"1 May 2018"</f>
        <v>1 May 2018</v>
      </c>
      <c r="E10" s="1" t="s">
        <v>326</v>
      </c>
      <c r="G10" s="1" t="s">
        <v>327</v>
      </c>
      <c r="H10" s="1" t="s">
        <v>328</v>
      </c>
    </row>
    <row r="11" spans="1:8" x14ac:dyDescent="0.25">
      <c r="A11" t="s">
        <v>360</v>
      </c>
      <c r="B11" t="s">
        <v>325</v>
      </c>
      <c r="C11" t="s">
        <v>282</v>
      </c>
      <c r="D11" t="str">
        <f>"June 2018"</f>
        <v>June 2018</v>
      </c>
      <c r="E11" t="s">
        <v>361</v>
      </c>
      <c r="G11" t="s">
        <v>362</v>
      </c>
      <c r="H11" t="s">
        <v>363</v>
      </c>
    </row>
    <row r="12" spans="1:8" x14ac:dyDescent="0.25">
      <c r="A12" t="s">
        <v>57</v>
      </c>
      <c r="B12" t="s">
        <v>58</v>
      </c>
      <c r="C12" t="s">
        <v>59</v>
      </c>
      <c r="D12" t="str">
        <f>"20 December 2019"</f>
        <v>20 December 2019</v>
      </c>
      <c r="E12" t="s">
        <v>60</v>
      </c>
      <c r="G12" t="s">
        <v>61</v>
      </c>
      <c r="H12" t="s">
        <v>62</v>
      </c>
    </row>
    <row r="13" spans="1:8" x14ac:dyDescent="0.25">
      <c r="A13" t="s">
        <v>111</v>
      </c>
      <c r="B13" t="s">
        <v>112</v>
      </c>
      <c r="C13" t="s">
        <v>59</v>
      </c>
      <c r="D13" t="str">
        <f>"15 September 2016"</f>
        <v>15 September 2016</v>
      </c>
      <c r="E13" t="s">
        <v>113</v>
      </c>
      <c r="G13" t="s">
        <v>114</v>
      </c>
      <c r="H13" t="s">
        <v>115</v>
      </c>
    </row>
    <row r="14" spans="1:8" s="1" customFormat="1" x14ac:dyDescent="0.25">
      <c r="A14" s="1" t="s">
        <v>13</v>
      </c>
      <c r="B14" s="1" t="s">
        <v>14</v>
      </c>
      <c r="C14" s="1" t="s">
        <v>15</v>
      </c>
      <c r="D14" s="1" t="str">
        <f>"June 2018"</f>
        <v>June 2018</v>
      </c>
      <c r="E14" s="1" t="s">
        <v>16</v>
      </c>
      <c r="G14" s="1" t="s">
        <v>17</v>
      </c>
      <c r="H14" s="7" t="s">
        <v>18</v>
      </c>
    </row>
    <row r="15" spans="1:8" x14ac:dyDescent="0.25">
      <c r="A15" t="s">
        <v>215</v>
      </c>
      <c r="B15" t="s">
        <v>216</v>
      </c>
      <c r="C15" t="s">
        <v>153</v>
      </c>
      <c r="D15" t="str">
        <f>"2021"</f>
        <v>2021</v>
      </c>
      <c r="E15" t="s">
        <v>217</v>
      </c>
      <c r="G15" t="s">
        <v>218</v>
      </c>
      <c r="H15" s="3" t="s">
        <v>219</v>
      </c>
    </row>
    <row r="16" spans="1:8" x14ac:dyDescent="0.25">
      <c r="A16" t="s">
        <v>140</v>
      </c>
      <c r="B16" t="s">
        <v>141</v>
      </c>
      <c r="C16" t="s">
        <v>125</v>
      </c>
      <c r="D16" t="str">
        <f>"2017 Jan 15"</f>
        <v>2017 Jan 15</v>
      </c>
      <c r="E16" t="s">
        <v>142</v>
      </c>
      <c r="G16" t="s">
        <v>143</v>
      </c>
      <c r="H16" t="s">
        <v>144</v>
      </c>
    </row>
    <row r="17" spans="1:8" x14ac:dyDescent="0.25">
      <c r="A17" t="s">
        <v>74</v>
      </c>
      <c r="B17" t="s">
        <v>75</v>
      </c>
      <c r="C17" t="s">
        <v>59</v>
      </c>
      <c r="D17" t="str">
        <f>"1 December 2017"</f>
        <v>1 December 2017</v>
      </c>
      <c r="E17" t="s">
        <v>76</v>
      </c>
      <c r="G17" t="s">
        <v>77</v>
      </c>
      <c r="H17" t="s">
        <v>78</v>
      </c>
    </row>
    <row r="18" spans="1:8" s="1" customFormat="1" x14ac:dyDescent="0.25">
      <c r="A18" s="1" t="s">
        <v>408</v>
      </c>
      <c r="B18" s="1" t="s">
        <v>409</v>
      </c>
      <c r="C18" s="1" t="s">
        <v>102</v>
      </c>
      <c r="D18" s="1" t="str">
        <f>"2017"</f>
        <v>2017</v>
      </c>
      <c r="E18" s="1" t="s">
        <v>410</v>
      </c>
      <c r="G18" s="1" t="s">
        <v>411</v>
      </c>
      <c r="H18" s="7" t="s">
        <v>412</v>
      </c>
    </row>
    <row r="19" spans="1:8" s="1" customFormat="1" x14ac:dyDescent="0.25">
      <c r="A19" s="1" t="s">
        <v>293</v>
      </c>
      <c r="B19" s="1" t="s">
        <v>294</v>
      </c>
      <c r="C19" s="1" t="s">
        <v>295</v>
      </c>
      <c r="D19" s="1" t="str">
        <f>"Sep2021"</f>
        <v>Sep2021</v>
      </c>
      <c r="E19" s="1" t="s">
        <v>296</v>
      </c>
      <c r="G19" s="1" t="s">
        <v>297</v>
      </c>
      <c r="H19" s="1" t="s">
        <v>298</v>
      </c>
    </row>
    <row r="20" spans="1:8" x14ac:dyDescent="0.25">
      <c r="A20" s="9" t="s">
        <v>106</v>
      </c>
      <c r="B20" t="s">
        <v>107</v>
      </c>
      <c r="C20" t="s">
        <v>59</v>
      </c>
      <c r="D20" t="str">
        <f>"1 July 2018"</f>
        <v>1 July 2018</v>
      </c>
      <c r="E20" t="s">
        <v>108</v>
      </c>
      <c r="G20" t="s">
        <v>109</v>
      </c>
      <c r="H20" s="3" t="s">
        <v>110</v>
      </c>
    </row>
    <row r="21" spans="1:8" x14ac:dyDescent="0.25">
      <c r="A21" s="9" t="s">
        <v>417</v>
      </c>
      <c r="B21" t="s">
        <v>418</v>
      </c>
      <c r="C21" t="s">
        <v>374</v>
      </c>
      <c r="D21" t="str">
        <f>"2016 Oct"</f>
        <v>2016 Oct</v>
      </c>
      <c r="E21" t="s">
        <v>419</v>
      </c>
      <c r="G21" t="s">
        <v>420</v>
      </c>
      <c r="H21" s="3" t="s">
        <v>421</v>
      </c>
    </row>
    <row r="22" spans="1:8" s="1" customFormat="1" x14ac:dyDescent="0.25">
      <c r="A22" s="8" t="s">
        <v>364</v>
      </c>
      <c r="B22" s="1" t="s">
        <v>365</v>
      </c>
      <c r="C22" s="1" t="s">
        <v>282</v>
      </c>
      <c r="D22" s="1" t="str">
        <f>"March 2016"</f>
        <v>March 2016</v>
      </c>
      <c r="E22" s="1" t="s">
        <v>366</v>
      </c>
      <c r="G22" s="1" t="s">
        <v>367</v>
      </c>
      <c r="H22" s="7" t="s">
        <v>368</v>
      </c>
    </row>
    <row r="23" spans="1:8" x14ac:dyDescent="0.25">
      <c r="A23" t="s">
        <v>369</v>
      </c>
      <c r="B23" t="s">
        <v>370</v>
      </c>
      <c r="C23" t="s">
        <v>282</v>
      </c>
      <c r="D23" t="str">
        <f>"February 2016"</f>
        <v>February 2016</v>
      </c>
      <c r="E23" t="s">
        <v>371</v>
      </c>
      <c r="G23" t="s">
        <v>372</v>
      </c>
      <c r="H23" s="3" t="s">
        <v>373</v>
      </c>
    </row>
    <row r="24" spans="1:8" s="1" customFormat="1" x14ac:dyDescent="0.25">
      <c r="A24" s="1" t="s">
        <v>90</v>
      </c>
      <c r="B24" s="1" t="s">
        <v>91</v>
      </c>
      <c r="C24" s="1" t="s">
        <v>43</v>
      </c>
      <c r="D24" s="1" t="str">
        <f>"March 2016"</f>
        <v>March 2016</v>
      </c>
      <c r="E24" s="1" t="s">
        <v>92</v>
      </c>
      <c r="G24" s="1" t="s">
        <v>93</v>
      </c>
      <c r="H24" s="1" t="s">
        <v>94</v>
      </c>
    </row>
    <row r="25" spans="1:8" x14ac:dyDescent="0.25">
      <c r="A25" t="s">
        <v>185</v>
      </c>
      <c r="B25" t="s">
        <v>186</v>
      </c>
      <c r="C25" t="s">
        <v>187</v>
      </c>
      <c r="D25" t="str">
        <f>"October 2016"</f>
        <v>October 2016</v>
      </c>
      <c r="E25" t="s">
        <v>188</v>
      </c>
      <c r="G25" t="s">
        <v>189</v>
      </c>
      <c r="H25" t="s">
        <v>190</v>
      </c>
    </row>
    <row r="26" spans="1:8" s="1" customFormat="1" x14ac:dyDescent="0.25">
      <c r="A26" s="1" t="s">
        <v>8</v>
      </c>
      <c r="B26" s="1" t="s">
        <v>9</v>
      </c>
      <c r="C26" s="1" t="s">
        <v>10</v>
      </c>
      <c r="D26" s="1" t="str">
        <f>"2016"</f>
        <v>2016</v>
      </c>
      <c r="G26" s="1" t="s">
        <v>11</v>
      </c>
      <c r="H26" s="7" t="s">
        <v>12</v>
      </c>
    </row>
    <row r="27" spans="1:8" x14ac:dyDescent="0.25">
      <c r="A27" s="9" t="s">
        <v>413</v>
      </c>
      <c r="B27" t="s">
        <v>414</v>
      </c>
      <c r="C27" t="s">
        <v>282</v>
      </c>
      <c r="D27" t="str">
        <f>"2019"</f>
        <v>2019</v>
      </c>
      <c r="E27" t="s">
        <v>375</v>
      </c>
      <c r="G27" t="s">
        <v>415</v>
      </c>
      <c r="H27" s="3" t="s">
        <v>416</v>
      </c>
    </row>
    <row r="28" spans="1:8" x14ac:dyDescent="0.25">
      <c r="A28" t="s">
        <v>225</v>
      </c>
      <c r="B28" t="s">
        <v>226</v>
      </c>
      <c r="C28" t="s">
        <v>121</v>
      </c>
      <c r="D28" t="str">
        <f>"2020 Dec"</f>
        <v>2020 Dec</v>
      </c>
      <c r="E28" t="s">
        <v>227</v>
      </c>
      <c r="G28" t="s">
        <v>228</v>
      </c>
      <c r="H28" t="s">
        <v>229</v>
      </c>
    </row>
    <row r="29" spans="1:8" x14ac:dyDescent="0.25">
      <c r="A29" s="9" t="s">
        <v>354</v>
      </c>
      <c r="B29" t="s">
        <v>355</v>
      </c>
      <c r="C29" t="s">
        <v>356</v>
      </c>
      <c r="D29" t="str">
        <f>"Sep2016"</f>
        <v>Sep2016</v>
      </c>
      <c r="E29" t="s">
        <v>357</v>
      </c>
      <c r="G29" t="s">
        <v>358</v>
      </c>
      <c r="H29" s="3" t="s">
        <v>359</v>
      </c>
    </row>
    <row r="30" spans="1:8" s="1" customFormat="1" x14ac:dyDescent="0.25">
      <c r="A30" s="1" t="s">
        <v>422</v>
      </c>
      <c r="B30" s="1" t="s">
        <v>423</v>
      </c>
      <c r="C30" s="1" t="s">
        <v>424</v>
      </c>
      <c r="D30" s="1" t="str">
        <f>"2019"</f>
        <v>2019</v>
      </c>
      <c r="G30" s="1" t="s">
        <v>425</v>
      </c>
      <c r="H30" s="1" t="s">
        <v>426</v>
      </c>
    </row>
    <row r="31" spans="1:8" ht="14.25" customHeight="1" x14ac:dyDescent="0.25">
      <c r="A31" t="s">
        <v>267</v>
      </c>
      <c r="B31" t="s">
        <v>268</v>
      </c>
      <c r="C31" t="s">
        <v>214</v>
      </c>
      <c r="D31" t="str">
        <f>"2018 Feb 09"</f>
        <v>2018 Feb 09</v>
      </c>
      <c r="E31" t="s">
        <v>269</v>
      </c>
      <c r="G31" t="s">
        <v>270</v>
      </c>
      <c r="H31" s="3" t="s">
        <v>271</v>
      </c>
    </row>
    <row r="32" spans="1:8" s="1" customFormat="1" x14ac:dyDescent="0.25">
      <c r="A32" s="8" t="s">
        <v>261</v>
      </c>
      <c r="B32" s="1" t="s">
        <v>262</v>
      </c>
      <c r="C32" s="1" t="s">
        <v>263</v>
      </c>
      <c r="D32" s="1" t="str">
        <f>"2017 Jan"</f>
        <v>2017 Jan</v>
      </c>
      <c r="E32" s="1" t="s">
        <v>264</v>
      </c>
      <c r="G32" s="1" t="s">
        <v>265</v>
      </c>
      <c r="H32" s="1" t="s">
        <v>266</v>
      </c>
    </row>
    <row r="33" spans="1:8" s="1" customFormat="1" x14ac:dyDescent="0.25">
      <c r="A33" s="8" t="s">
        <v>129</v>
      </c>
      <c r="B33" s="1" t="s">
        <v>130</v>
      </c>
      <c r="C33" s="1" t="s">
        <v>131</v>
      </c>
      <c r="D33" s="1" t="str">
        <f>"2015 Mar"</f>
        <v>2015 Mar</v>
      </c>
      <c r="E33" s="1" t="s">
        <v>132</v>
      </c>
      <c r="G33" s="1" t="s">
        <v>133</v>
      </c>
      <c r="H33" s="7" t="s">
        <v>134</v>
      </c>
    </row>
    <row r="34" spans="1:8" s="1" customFormat="1" x14ac:dyDescent="0.25">
      <c r="A34" s="8" t="s">
        <v>469</v>
      </c>
      <c r="B34" s="1" t="s">
        <v>470</v>
      </c>
      <c r="C34" s="1" t="s">
        <v>471</v>
      </c>
      <c r="D34" s="1">
        <v>2011</v>
      </c>
      <c r="H34" s="16"/>
    </row>
    <row r="35" spans="1:8" x14ac:dyDescent="0.25">
      <c r="A35" t="s">
        <v>47</v>
      </c>
      <c r="B35" t="s">
        <v>48</v>
      </c>
      <c r="C35" t="s">
        <v>43</v>
      </c>
      <c r="D35" t="str">
        <f>"December 2019"</f>
        <v>December 2019</v>
      </c>
      <c r="E35" t="s">
        <v>49</v>
      </c>
      <c r="G35" t="s">
        <v>50</v>
      </c>
      <c r="H35" s="3" t="s">
        <v>51</v>
      </c>
    </row>
    <row r="36" spans="1:8" x14ac:dyDescent="0.25">
      <c r="A36" t="s">
        <v>69</v>
      </c>
      <c r="B36" t="s">
        <v>70</v>
      </c>
      <c r="C36" t="s">
        <v>15</v>
      </c>
      <c r="D36" t="str">
        <f>"February 2017"</f>
        <v>February 2017</v>
      </c>
      <c r="E36" t="s">
        <v>71</v>
      </c>
      <c r="G36" t="s">
        <v>72</v>
      </c>
      <c r="H36" s="3" t="s">
        <v>73</v>
      </c>
    </row>
    <row r="37" spans="1:8" s="1" customFormat="1" x14ac:dyDescent="0.25">
      <c r="A37" s="1" t="s">
        <v>36</v>
      </c>
      <c r="B37" s="1" t="s">
        <v>37</v>
      </c>
      <c r="C37" s="1" t="s">
        <v>15</v>
      </c>
      <c r="D37" s="1" t="str">
        <f>"August 2021"</f>
        <v>August 2021</v>
      </c>
      <c r="E37" s="1" t="s">
        <v>38</v>
      </c>
      <c r="G37" s="1" t="s">
        <v>39</v>
      </c>
      <c r="H37" s="7" t="s">
        <v>40</v>
      </c>
    </row>
    <row r="38" spans="1:8" s="1" customFormat="1" x14ac:dyDescent="0.25">
      <c r="A38" s="1" t="s">
        <v>100</v>
      </c>
      <c r="B38" s="1" t="s">
        <v>101</v>
      </c>
      <c r="C38" s="1" t="s">
        <v>102</v>
      </c>
      <c r="D38" s="1" t="str">
        <f>"August 2017"</f>
        <v>August 2017</v>
      </c>
      <c r="E38" s="1" t="s">
        <v>103</v>
      </c>
      <c r="G38" s="1" t="s">
        <v>104</v>
      </c>
      <c r="H38" s="7" t="s">
        <v>105</v>
      </c>
    </row>
    <row r="39" spans="1:8" x14ac:dyDescent="0.25">
      <c r="A39" s="9" t="s">
        <v>175</v>
      </c>
      <c r="B39" t="s">
        <v>176</v>
      </c>
      <c r="C39" t="s">
        <v>177</v>
      </c>
      <c r="D39" t="str">
        <f>"2020 May"</f>
        <v>2020 May</v>
      </c>
      <c r="E39" t="s">
        <v>178</v>
      </c>
      <c r="G39" t="s">
        <v>179</v>
      </c>
      <c r="H39" s="3" t="s">
        <v>180</v>
      </c>
    </row>
    <row r="40" spans="1:8" x14ac:dyDescent="0.25">
      <c r="A40" t="s">
        <v>304</v>
      </c>
      <c r="B40" t="s">
        <v>305</v>
      </c>
      <c r="C40" t="s">
        <v>15</v>
      </c>
      <c r="D40" t="str">
        <f>"March 2021"</f>
        <v>March 2021</v>
      </c>
      <c r="E40" t="s">
        <v>306</v>
      </c>
      <c r="G40" t="s">
        <v>307</v>
      </c>
      <c r="H40" s="3" t="s">
        <v>308</v>
      </c>
    </row>
    <row r="41" spans="1:8" x14ac:dyDescent="0.25">
      <c r="A41" t="s">
        <v>309</v>
      </c>
      <c r="B41" t="s">
        <v>310</v>
      </c>
      <c r="C41" t="s">
        <v>65</v>
      </c>
      <c r="D41" t="str">
        <f>"November 2020"</f>
        <v>November 2020</v>
      </c>
      <c r="E41" t="s">
        <v>311</v>
      </c>
      <c r="G41" t="s">
        <v>312</v>
      </c>
      <c r="H41" s="3" t="s">
        <v>313</v>
      </c>
    </row>
    <row r="42" spans="1:8" s="13" customFormat="1" x14ac:dyDescent="0.25">
      <c r="A42" s="12" t="s">
        <v>283</v>
      </c>
      <c r="B42" s="13" t="s">
        <v>284</v>
      </c>
      <c r="C42" s="13" t="s">
        <v>285</v>
      </c>
      <c r="D42" s="13" t="str">
        <f>"2018"</f>
        <v>2018</v>
      </c>
      <c r="G42" s="13" t="s">
        <v>286</v>
      </c>
      <c r="H42" s="14" t="s">
        <v>287</v>
      </c>
    </row>
    <row r="43" spans="1:8" x14ac:dyDescent="0.25">
      <c r="A43" t="s">
        <v>230</v>
      </c>
      <c r="B43" t="s">
        <v>231</v>
      </c>
      <c r="C43" t="s">
        <v>232</v>
      </c>
      <c r="D43" t="str">
        <f>"Mar2016"</f>
        <v>Mar2016</v>
      </c>
      <c r="E43" t="s">
        <v>233</v>
      </c>
      <c r="G43" t="s">
        <v>234</v>
      </c>
      <c r="H43" s="3" t="s">
        <v>235</v>
      </c>
    </row>
    <row r="44" spans="1:8" x14ac:dyDescent="0.25">
      <c r="A44" t="s">
        <v>162</v>
      </c>
      <c r="B44" t="s">
        <v>163</v>
      </c>
      <c r="C44" t="s">
        <v>164</v>
      </c>
      <c r="D44" t="str">
        <f>"2019"</f>
        <v>2019</v>
      </c>
      <c r="E44" t="s">
        <v>165</v>
      </c>
      <c r="G44" t="s">
        <v>166</v>
      </c>
      <c r="H44" s="3" t="s">
        <v>167</v>
      </c>
    </row>
    <row r="45" spans="1:8" x14ac:dyDescent="0.25">
      <c r="A45" t="s">
        <v>319</v>
      </c>
      <c r="B45" t="s">
        <v>320</v>
      </c>
      <c r="C45" t="s">
        <v>59</v>
      </c>
      <c r="D45" t="str">
        <f>"15 April 2020"</f>
        <v>15 April 2020</v>
      </c>
      <c r="E45" t="s">
        <v>321</v>
      </c>
      <c r="G45" t="s">
        <v>322</v>
      </c>
      <c r="H45" s="3" t="s">
        <v>323</v>
      </c>
    </row>
    <row r="46" spans="1:8" s="1" customFormat="1" x14ac:dyDescent="0.25">
      <c r="A46" s="8" t="s">
        <v>95</v>
      </c>
      <c r="B46" s="1" t="s">
        <v>96</v>
      </c>
      <c r="C46" s="1" t="s">
        <v>43</v>
      </c>
      <c r="D46" s="1" t="str">
        <f>"October 2015"</f>
        <v>October 2015</v>
      </c>
      <c r="E46" s="1" t="s">
        <v>97</v>
      </c>
      <c r="G46" s="1" t="s">
        <v>98</v>
      </c>
      <c r="H46" s="1" t="s">
        <v>99</v>
      </c>
    </row>
    <row r="47" spans="1:8" s="1" customFormat="1" x14ac:dyDescent="0.25">
      <c r="A47" s="1" t="s">
        <v>146</v>
      </c>
      <c r="B47" s="1" t="s">
        <v>147</v>
      </c>
      <c r="C47" s="1" t="s">
        <v>145</v>
      </c>
      <c r="D47" s="1" t="str">
        <f>"Jun2021"</f>
        <v>Jun2021</v>
      </c>
      <c r="E47" s="1" t="s">
        <v>148</v>
      </c>
      <c r="G47" s="1" t="s">
        <v>149</v>
      </c>
      <c r="H47" s="1" t="s">
        <v>150</v>
      </c>
    </row>
    <row r="48" spans="1:8" s="1" customFormat="1" x14ac:dyDescent="0.25">
      <c r="A48" s="10" t="s">
        <v>247</v>
      </c>
      <c r="B48" s="1" t="s">
        <v>248</v>
      </c>
      <c r="C48" s="1" t="s">
        <v>249</v>
      </c>
      <c r="D48" s="1" t="str">
        <f>"Dec2017"</f>
        <v>Dec2017</v>
      </c>
      <c r="E48" s="1" t="s">
        <v>250</v>
      </c>
      <c r="F48" s="1" t="s">
        <v>251</v>
      </c>
      <c r="G48" s="1" t="s">
        <v>252</v>
      </c>
      <c r="H48" s="7" t="s">
        <v>253</v>
      </c>
    </row>
    <row r="49" spans="1:8" s="1" customFormat="1" x14ac:dyDescent="0.25">
      <c r="A49" s="1" t="s">
        <v>393</v>
      </c>
      <c r="B49" s="1" t="s">
        <v>394</v>
      </c>
      <c r="C49" s="1" t="s">
        <v>125</v>
      </c>
      <c r="D49" s="1" t="str">
        <f>"2015 Jul 15"</f>
        <v>2015 Jul 15</v>
      </c>
      <c r="E49" s="1" t="s">
        <v>395</v>
      </c>
      <c r="G49" s="1" t="s">
        <v>396</v>
      </c>
      <c r="H49" s="1" t="s">
        <v>397</v>
      </c>
    </row>
    <row r="50" spans="1:8" x14ac:dyDescent="0.25">
      <c r="A50" t="s">
        <v>168</v>
      </c>
      <c r="B50" t="s">
        <v>169</v>
      </c>
      <c r="C50" t="s">
        <v>170</v>
      </c>
      <c r="D50" t="str">
        <f>"Dec2015 Part A"</f>
        <v>Dec2015 Part A</v>
      </c>
      <c r="E50" t="s">
        <v>171</v>
      </c>
      <c r="F50" t="s">
        <v>172</v>
      </c>
      <c r="G50" t="s">
        <v>173</v>
      </c>
      <c r="H50" t="s">
        <v>174</v>
      </c>
    </row>
    <row r="51" spans="1:8" s="1" customFormat="1" x14ac:dyDescent="0.25">
      <c r="A51" s="8" t="s">
        <v>25</v>
      </c>
      <c r="B51" s="1" t="s">
        <v>26</v>
      </c>
      <c r="C51" s="1" t="s">
        <v>15</v>
      </c>
      <c r="D51" s="1" t="str">
        <f>"July 2021"</f>
        <v>July 2021</v>
      </c>
      <c r="E51" s="1" t="s">
        <v>27</v>
      </c>
      <c r="G51" s="1" t="s">
        <v>28</v>
      </c>
      <c r="H51" s="7" t="s">
        <v>29</v>
      </c>
    </row>
    <row r="52" spans="1:8" s="1" customFormat="1" x14ac:dyDescent="0.25">
      <c r="A52" s="1" t="s">
        <v>84</v>
      </c>
      <c r="B52" s="1" t="s">
        <v>85</v>
      </c>
      <c r="C52" s="1" t="s">
        <v>86</v>
      </c>
      <c r="D52" s="1" t="str">
        <f>"January 2017"</f>
        <v>January 2017</v>
      </c>
      <c r="E52" s="1" t="s">
        <v>87</v>
      </c>
      <c r="G52" s="1" t="s">
        <v>88</v>
      </c>
      <c r="H52" s="1" t="s">
        <v>89</v>
      </c>
    </row>
    <row r="53" spans="1:8" x14ac:dyDescent="0.25">
      <c r="A53" t="s">
        <v>157</v>
      </c>
      <c r="B53" t="s">
        <v>158</v>
      </c>
      <c r="C53" t="s">
        <v>32</v>
      </c>
      <c r="D53" t="str">
        <f>"2016"</f>
        <v>2016</v>
      </c>
      <c r="E53" t="s">
        <v>159</v>
      </c>
      <c r="G53" t="s">
        <v>160</v>
      </c>
      <c r="H53" s="3" t="s">
        <v>161</v>
      </c>
    </row>
    <row r="54" spans="1:8" s="1" customFormat="1" x14ac:dyDescent="0.25">
      <c r="A54" s="8" t="s">
        <v>344</v>
      </c>
      <c r="B54" s="1" t="s">
        <v>345</v>
      </c>
      <c r="C54" s="1" t="s">
        <v>282</v>
      </c>
      <c r="D54" s="1" t="str">
        <f>"August 2020"</f>
        <v>August 2020</v>
      </c>
      <c r="E54" s="1" t="s">
        <v>346</v>
      </c>
      <c r="G54" s="1" t="s">
        <v>347</v>
      </c>
      <c r="H54" s="1" t="s">
        <v>348</v>
      </c>
    </row>
    <row r="55" spans="1:8" s="1" customFormat="1" x14ac:dyDescent="0.25">
      <c r="A55" s="8" t="s">
        <v>339</v>
      </c>
      <c r="B55" s="1" t="s">
        <v>340</v>
      </c>
      <c r="C55" s="1" t="s">
        <v>32</v>
      </c>
      <c r="D55" s="1" t="str">
        <f>"5 August 2021"</f>
        <v>5 August 2021</v>
      </c>
      <c r="E55" s="1" t="s">
        <v>341</v>
      </c>
      <c r="G55" s="1" t="s">
        <v>342</v>
      </c>
      <c r="H55" s="7" t="s">
        <v>343</v>
      </c>
    </row>
    <row r="56" spans="1:8" s="1" customFormat="1" x14ac:dyDescent="0.25">
      <c r="A56" s="8" t="s">
        <v>329</v>
      </c>
      <c r="B56" s="1" t="s">
        <v>330</v>
      </c>
      <c r="C56" s="1" t="s">
        <v>43</v>
      </c>
      <c r="D56" s="1" t="str">
        <f>"January 2016"</f>
        <v>January 2016</v>
      </c>
      <c r="E56" s="1" t="s">
        <v>331</v>
      </c>
      <c r="G56" s="1" t="s">
        <v>332</v>
      </c>
      <c r="H56" s="1" t="s">
        <v>333</v>
      </c>
    </row>
    <row r="57" spans="1:8" x14ac:dyDescent="0.25">
      <c r="A57" t="s">
        <v>376</v>
      </c>
      <c r="B57" t="s">
        <v>377</v>
      </c>
      <c r="C57" t="s">
        <v>378</v>
      </c>
      <c r="D57" t="str">
        <f>"2020 Jan 15"</f>
        <v>2020 Jan 15</v>
      </c>
      <c r="E57" t="s">
        <v>379</v>
      </c>
      <c r="G57" t="s">
        <v>380</v>
      </c>
      <c r="H57" s="3" t="s">
        <v>381</v>
      </c>
    </row>
    <row r="58" spans="1:8" x14ac:dyDescent="0.25">
      <c r="A58" t="s">
        <v>181</v>
      </c>
      <c r="B58" t="s">
        <v>182</v>
      </c>
      <c r="C58" t="s">
        <v>10</v>
      </c>
      <c r="D58" t="str">
        <f>"2016"</f>
        <v>2016</v>
      </c>
      <c r="G58" t="s">
        <v>183</v>
      </c>
      <c r="H58" t="s">
        <v>184</v>
      </c>
    </row>
    <row r="59" spans="1:8" x14ac:dyDescent="0.25">
      <c r="A59" s="9" t="s">
        <v>272</v>
      </c>
      <c r="B59" t="s">
        <v>273</v>
      </c>
      <c r="C59" t="s">
        <v>125</v>
      </c>
      <c r="D59" t="str">
        <f>"2020 May 15"</f>
        <v>2020 May 15</v>
      </c>
      <c r="E59" t="s">
        <v>274</v>
      </c>
      <c r="G59" t="s">
        <v>275</v>
      </c>
      <c r="H59" s="3" t="s">
        <v>276</v>
      </c>
    </row>
    <row r="60" spans="1:8" x14ac:dyDescent="0.25">
      <c r="A60" t="s">
        <v>41</v>
      </c>
      <c r="B60" t="s">
        <v>42</v>
      </c>
      <c r="C60" t="s">
        <v>43</v>
      </c>
      <c r="D60" t="str">
        <f>"August 2019"</f>
        <v>August 2019</v>
      </c>
      <c r="E60" t="s">
        <v>44</v>
      </c>
      <c r="G60" t="s">
        <v>45</v>
      </c>
      <c r="H60" t="s">
        <v>46</v>
      </c>
    </row>
    <row r="61" spans="1:8" s="2" customFormat="1" x14ac:dyDescent="0.25">
      <c r="A61" s="2" t="s">
        <v>123</v>
      </c>
      <c r="B61" s="2" t="s">
        <v>124</v>
      </c>
      <c r="C61" s="2" t="s">
        <v>125</v>
      </c>
      <c r="D61" s="2" t="str">
        <f>"2019 Jul 15"</f>
        <v>2019 Jul 15</v>
      </c>
      <c r="E61" s="2" t="s">
        <v>126</v>
      </c>
      <c r="G61" s="2" t="s">
        <v>127</v>
      </c>
      <c r="H61" s="2" t="s">
        <v>128</v>
      </c>
    </row>
    <row r="62" spans="1:8" x14ac:dyDescent="0.25">
      <c r="A62" t="s">
        <v>19</v>
      </c>
      <c r="B62" t="s">
        <v>20</v>
      </c>
      <c r="C62" t="s">
        <v>21</v>
      </c>
      <c r="D62" t="str">
        <f>"15 July 2017"</f>
        <v>15 July 2017</v>
      </c>
      <c r="E62" t="s">
        <v>22</v>
      </c>
      <c r="G62" t="s">
        <v>23</v>
      </c>
      <c r="H62" t="s">
        <v>24</v>
      </c>
    </row>
    <row r="63" spans="1:8" x14ac:dyDescent="0.25">
      <c r="A63" t="s">
        <v>334</v>
      </c>
      <c r="B63" t="s">
        <v>335</v>
      </c>
      <c r="C63" t="s">
        <v>102</v>
      </c>
      <c r="D63" t="str">
        <f>"March 2016"</f>
        <v>March 2016</v>
      </c>
      <c r="E63" t="s">
        <v>336</v>
      </c>
      <c r="G63" t="s">
        <v>337</v>
      </c>
      <c r="H63" t="s">
        <v>338</v>
      </c>
    </row>
    <row r="64" spans="1:8" s="15" customFormat="1" x14ac:dyDescent="0.25">
      <c r="A64" s="15" t="s">
        <v>191</v>
      </c>
      <c r="B64" s="15" t="s">
        <v>192</v>
      </c>
      <c r="C64" s="15" t="s">
        <v>193</v>
      </c>
      <c r="D64" s="15" t="str">
        <f>"2018 Jun 15"</f>
        <v>2018 Jun 15</v>
      </c>
      <c r="E64" s="15" t="s">
        <v>194</v>
      </c>
      <c r="G64" s="15" t="s">
        <v>195</v>
      </c>
      <c r="H64" s="15" t="s">
        <v>196</v>
      </c>
    </row>
    <row r="65" spans="1:8" x14ac:dyDescent="0.25">
      <c r="A65" t="s">
        <v>241</v>
      </c>
      <c r="B65" t="s">
        <v>242</v>
      </c>
      <c r="C65" t="s">
        <v>208</v>
      </c>
      <c r="D65" t="str">
        <f>"Nov2020"</f>
        <v>Nov2020</v>
      </c>
      <c r="E65" t="s">
        <v>243</v>
      </c>
      <c r="F65" t="s">
        <v>244</v>
      </c>
      <c r="G65" t="s">
        <v>245</v>
      </c>
      <c r="H65" s="3" t="s">
        <v>246</v>
      </c>
    </row>
    <row r="66" spans="1:8" x14ac:dyDescent="0.25">
      <c r="A66" t="s">
        <v>203</v>
      </c>
      <c r="B66" t="s">
        <v>204</v>
      </c>
      <c r="C66" t="s">
        <v>15</v>
      </c>
      <c r="D66" t="str">
        <f>"March 2016"</f>
        <v>March 2016</v>
      </c>
      <c r="E66" t="s">
        <v>205</v>
      </c>
      <c r="G66" t="s">
        <v>206</v>
      </c>
      <c r="H66" t="s">
        <v>207</v>
      </c>
    </row>
    <row r="67" spans="1:8" s="1" customFormat="1" x14ac:dyDescent="0.25">
      <c r="A67" s="1" t="s">
        <v>382</v>
      </c>
      <c r="B67" s="1" t="s">
        <v>383</v>
      </c>
      <c r="C67" s="1" t="s">
        <v>121</v>
      </c>
      <c r="D67" s="1" t="str">
        <f>"2021 Jul 09"</f>
        <v>2021 Jul 09</v>
      </c>
      <c r="E67" s="1" t="s">
        <v>384</v>
      </c>
      <c r="G67" s="1" t="s">
        <v>385</v>
      </c>
      <c r="H67" s="7" t="s">
        <v>386</v>
      </c>
    </row>
    <row r="68" spans="1:8" x14ac:dyDescent="0.25">
      <c r="A68" t="s">
        <v>135</v>
      </c>
      <c r="B68" t="s">
        <v>136</v>
      </c>
      <c r="C68" t="s">
        <v>121</v>
      </c>
      <c r="D68" t="str">
        <f>"2018 Aug"</f>
        <v>2018 Aug</v>
      </c>
      <c r="E68" t="s">
        <v>137</v>
      </c>
      <c r="G68" t="s">
        <v>138</v>
      </c>
      <c r="H68" t="s">
        <v>139</v>
      </c>
    </row>
    <row r="69" spans="1:8" x14ac:dyDescent="0.25">
      <c r="A69" t="s">
        <v>349</v>
      </c>
      <c r="B69" t="s">
        <v>350</v>
      </c>
      <c r="C69" t="s">
        <v>32</v>
      </c>
      <c r="D69" t="str">
        <f>"2021"</f>
        <v>2021</v>
      </c>
      <c r="E69" t="s">
        <v>351</v>
      </c>
      <c r="G69" t="s">
        <v>352</v>
      </c>
      <c r="H69" t="s">
        <v>353</v>
      </c>
    </row>
    <row r="70" spans="1:8" x14ac:dyDescent="0.25">
      <c r="A70" t="s">
        <v>151</v>
      </c>
      <c r="B70" t="s">
        <v>152</v>
      </c>
      <c r="C70" t="s">
        <v>153</v>
      </c>
      <c r="D70" t="str">
        <f>"2018"</f>
        <v>2018</v>
      </c>
      <c r="E70" t="s">
        <v>154</v>
      </c>
      <c r="G70" t="s">
        <v>155</v>
      </c>
      <c r="H70" s="3" t="s">
        <v>156</v>
      </c>
    </row>
    <row r="71" spans="1:8" x14ac:dyDescent="0.25">
      <c r="A71" t="s">
        <v>30</v>
      </c>
      <c r="B71" t="s">
        <v>31</v>
      </c>
      <c r="C71" t="s">
        <v>32</v>
      </c>
      <c r="D71" t="str">
        <f>"5 April 2021"</f>
        <v>5 April 2021</v>
      </c>
      <c r="E71" t="s">
        <v>33</v>
      </c>
      <c r="G71" t="s">
        <v>34</v>
      </c>
      <c r="H71" t="s">
        <v>35</v>
      </c>
    </row>
    <row r="72" spans="1:8" x14ac:dyDescent="0.25">
      <c r="A72" t="s">
        <v>220</v>
      </c>
      <c r="B72" t="s">
        <v>221</v>
      </c>
      <c r="C72" t="s">
        <v>32</v>
      </c>
      <c r="D72" t="str">
        <f>"2 March 2015"</f>
        <v>2 March 2015</v>
      </c>
      <c r="E72" t="s">
        <v>222</v>
      </c>
      <c r="G72" t="s">
        <v>223</v>
      </c>
      <c r="H72" t="s">
        <v>224</v>
      </c>
    </row>
    <row r="73" spans="1:8" x14ac:dyDescent="0.25">
      <c r="A73" t="s">
        <v>79</v>
      </c>
      <c r="B73" t="s">
        <v>80</v>
      </c>
      <c r="C73" t="s">
        <v>15</v>
      </c>
      <c r="D73" t="str">
        <f>"April 2019"</f>
        <v>April 2019</v>
      </c>
      <c r="E73" t="s">
        <v>81</v>
      </c>
      <c r="G73" t="s">
        <v>82</v>
      </c>
      <c r="H73" t="s">
        <v>83</v>
      </c>
    </row>
    <row r="74" spans="1:8" x14ac:dyDescent="0.25">
      <c r="A74" t="s">
        <v>236</v>
      </c>
      <c r="B74" t="s">
        <v>237</v>
      </c>
      <c r="C74" t="s">
        <v>122</v>
      </c>
      <c r="D74" t="str">
        <f>"2016 Mar 17"</f>
        <v>2016 Mar 17</v>
      </c>
      <c r="E74" t="s">
        <v>238</v>
      </c>
      <c r="G74" t="s">
        <v>239</v>
      </c>
      <c r="H74" t="s">
        <v>240</v>
      </c>
    </row>
    <row r="75" spans="1:8" s="1" customFormat="1" x14ac:dyDescent="0.25">
      <c r="A75" s="1" t="s">
        <v>299</v>
      </c>
      <c r="B75" s="1" t="s">
        <v>300</v>
      </c>
      <c r="C75" s="1" t="s">
        <v>15</v>
      </c>
      <c r="D75" s="1" t="str">
        <f>"October 2020"</f>
        <v>October 2020</v>
      </c>
      <c r="E75" s="1" t="s">
        <v>301</v>
      </c>
      <c r="G75" s="1" t="s">
        <v>302</v>
      </c>
      <c r="H75" s="1" t="s">
        <v>303</v>
      </c>
    </row>
    <row r="76" spans="1:8" x14ac:dyDescent="0.25">
      <c r="A76" t="s">
        <v>254</v>
      </c>
      <c r="B76" t="s">
        <v>255</v>
      </c>
      <c r="C76" t="s">
        <v>256</v>
      </c>
      <c r="D76" t="str">
        <f>"Mar2021"</f>
        <v>Mar2021</v>
      </c>
      <c r="E76" t="s">
        <v>257</v>
      </c>
      <c r="F76" t="s">
        <v>258</v>
      </c>
      <c r="G76" t="s">
        <v>259</v>
      </c>
      <c r="H76" s="3" t="s">
        <v>260</v>
      </c>
    </row>
    <row r="77" spans="1:8" s="1" customFormat="1" x14ac:dyDescent="0.25">
      <c r="A77" s="1" t="s">
        <v>52</v>
      </c>
      <c r="B77" s="1" t="s">
        <v>53</v>
      </c>
      <c r="C77" s="1" t="s">
        <v>32</v>
      </c>
      <c r="D77" s="1" t="str">
        <f>"5 June 2021"</f>
        <v>5 June 2021</v>
      </c>
      <c r="E77" s="1" t="s">
        <v>54</v>
      </c>
      <c r="G77" s="1" t="s">
        <v>55</v>
      </c>
      <c r="H77" s="1" t="s">
        <v>56</v>
      </c>
    </row>
    <row r="78" spans="1:8" x14ac:dyDescent="0.25">
      <c r="A78" t="s">
        <v>209</v>
      </c>
      <c r="B78" t="s">
        <v>210</v>
      </c>
      <c r="C78" t="s">
        <v>86</v>
      </c>
      <c r="D78" t="str">
        <f>"January 2021"</f>
        <v>January 2021</v>
      </c>
      <c r="E78" t="s">
        <v>211</v>
      </c>
      <c r="G78" t="s">
        <v>212</v>
      </c>
      <c r="H78" t="s">
        <v>213</v>
      </c>
    </row>
    <row r="79" spans="1:8" x14ac:dyDescent="0.25">
      <c r="A79" s="9" t="s">
        <v>116</v>
      </c>
      <c r="B79" t="s">
        <v>117</v>
      </c>
      <c r="C79" t="s">
        <v>86</v>
      </c>
      <c r="D79" t="str">
        <f>"1 March 2015"</f>
        <v>1 March 2015</v>
      </c>
      <c r="E79" t="s">
        <v>118</v>
      </c>
      <c r="G79" t="s">
        <v>119</v>
      </c>
      <c r="H79" s="3" t="s">
        <v>120</v>
      </c>
    </row>
    <row r="80" spans="1:8" s="1" customFormat="1" x14ac:dyDescent="0.25">
      <c r="A80" s="1" t="s">
        <v>314</v>
      </c>
      <c r="B80" s="1" t="s">
        <v>315</v>
      </c>
      <c r="C80" s="1" t="s">
        <v>43</v>
      </c>
      <c r="D80" s="1" t="str">
        <f>"October 2017"</f>
        <v>October 2017</v>
      </c>
      <c r="E80" s="1" t="s">
        <v>316</v>
      </c>
      <c r="G80" s="1" t="s">
        <v>317</v>
      </c>
      <c r="H80" s="1" t="s">
        <v>318</v>
      </c>
    </row>
    <row r="81" spans="1:8" x14ac:dyDescent="0.25">
      <c r="A81" s="6" t="s">
        <v>468</v>
      </c>
    </row>
    <row r="82" spans="1:8" x14ac:dyDescent="0.25">
      <c r="A82" s="9" t="s">
        <v>467</v>
      </c>
      <c r="B82" t="s">
        <v>428</v>
      </c>
      <c r="D82">
        <v>2014</v>
      </c>
      <c r="G82" t="s">
        <v>430</v>
      </c>
      <c r="H82" s="3" t="s">
        <v>429</v>
      </c>
    </row>
    <row r="83" spans="1:8" x14ac:dyDescent="0.25">
      <c r="A83" s="9" t="s">
        <v>432</v>
      </c>
      <c r="B83" t="s">
        <v>431</v>
      </c>
      <c r="C83" t="s">
        <v>435</v>
      </c>
      <c r="D83">
        <v>2013</v>
      </c>
      <c r="G83" s="4" t="s">
        <v>434</v>
      </c>
      <c r="H83" s="3" t="s">
        <v>433</v>
      </c>
    </row>
    <row r="84" spans="1:8" x14ac:dyDescent="0.25">
      <c r="A84" t="s">
        <v>439</v>
      </c>
      <c r="B84" t="s">
        <v>436</v>
      </c>
      <c r="C84" t="s">
        <v>438</v>
      </c>
      <c r="D84">
        <v>2018</v>
      </c>
      <c r="G84" s="5" t="s">
        <v>440</v>
      </c>
      <c r="H84" s="3" t="s">
        <v>437</v>
      </c>
    </row>
    <row r="85" spans="1:8" x14ac:dyDescent="0.25">
      <c r="A85" s="11" t="s">
        <v>445</v>
      </c>
      <c r="B85" t="s">
        <v>441</v>
      </c>
      <c r="C85" t="s">
        <v>442</v>
      </c>
      <c r="D85">
        <v>2019</v>
      </c>
      <c r="G85" s="5" t="s">
        <v>443</v>
      </c>
      <c r="H85" s="3" t="s">
        <v>444</v>
      </c>
    </row>
    <row r="86" spans="1:8" x14ac:dyDescent="0.25">
      <c r="A86" t="s">
        <v>457</v>
      </c>
      <c r="B86" t="s">
        <v>456</v>
      </c>
      <c r="D86">
        <v>2021</v>
      </c>
      <c r="G86" s="4" t="s">
        <v>459</v>
      </c>
      <c r="H86" s="3" t="s">
        <v>458</v>
      </c>
    </row>
    <row r="87" spans="1:8" x14ac:dyDescent="0.25">
      <c r="A87" t="s">
        <v>462</v>
      </c>
      <c r="B87" t="s">
        <v>460</v>
      </c>
      <c r="D87">
        <v>2018</v>
      </c>
      <c r="H87" s="3" t="s">
        <v>461</v>
      </c>
    </row>
    <row r="88" spans="1:8" x14ac:dyDescent="0.25">
      <c r="A88" s="9" t="s">
        <v>463</v>
      </c>
      <c r="B88" t="s">
        <v>464</v>
      </c>
      <c r="D88">
        <v>2018</v>
      </c>
      <c r="H88" s="3" t="s">
        <v>465</v>
      </c>
    </row>
    <row r="89" spans="1:8" x14ac:dyDescent="0.25">
      <c r="A89" t="s">
        <v>446</v>
      </c>
      <c r="B89" t="s">
        <v>449</v>
      </c>
      <c r="C89" t="s">
        <v>448</v>
      </c>
      <c r="D89">
        <v>2021</v>
      </c>
      <c r="G89" t="s">
        <v>450</v>
      </c>
      <c r="H89" t="s">
        <v>447</v>
      </c>
    </row>
    <row r="90" spans="1:8" x14ac:dyDescent="0.25">
      <c r="A90" t="s">
        <v>451</v>
      </c>
      <c r="B90" s="4" t="s">
        <v>454</v>
      </c>
      <c r="D90">
        <v>2020</v>
      </c>
      <c r="F90" t="s">
        <v>455</v>
      </c>
      <c r="G90" t="s">
        <v>452</v>
      </c>
      <c r="H90" s="3" t="s">
        <v>453</v>
      </c>
    </row>
  </sheetData>
  <autoFilter ref="A2:H80" xr:uid="{00000000-0009-0000-0000-000000000000}">
    <sortState xmlns:xlrd2="http://schemas.microsoft.com/office/spreadsheetml/2017/richdata2" ref="A2:H109">
      <sortCondition ref="B1:B109"/>
    </sortState>
  </autoFilter>
  <hyperlinks>
    <hyperlink ref="H82" r:id="rId1" xr:uid="{00000000-0004-0000-0000-000000000000}"/>
    <hyperlink ref="H83" r:id="rId2" xr:uid="{00000000-0004-0000-0000-000001000000}"/>
    <hyperlink ref="H84" r:id="rId3" xr:uid="{00000000-0004-0000-0000-000002000000}"/>
    <hyperlink ref="H85" r:id="rId4" xr:uid="{00000000-0004-0000-0000-000003000000}"/>
    <hyperlink ref="H90" r:id="rId5" xr:uid="{00000000-0004-0000-0000-000004000000}"/>
    <hyperlink ref="H86" r:id="rId6" xr:uid="{00000000-0004-0000-0000-000005000000}"/>
    <hyperlink ref="H87" r:id="rId7" xr:uid="{00000000-0004-0000-0000-000006000000}"/>
    <hyperlink ref="H88" r:id="rId8" xr:uid="{00000000-0004-0000-0000-000007000000}"/>
    <hyperlink ref="H4" r:id="rId9" xr:uid="{00000000-0004-0000-0000-00000A000000}"/>
    <hyperlink ref="H14" r:id="rId10" xr:uid="{00000000-0004-0000-0000-00000B000000}"/>
    <hyperlink ref="H3" r:id="rId11" xr:uid="{00000000-0004-0000-0000-00000C000000}"/>
    <hyperlink ref="H5" r:id="rId12" xr:uid="{00000000-0004-0000-0000-00000D000000}"/>
    <hyperlink ref="H6" r:id="rId13" xr:uid="{00000000-0004-0000-0000-00000F000000}"/>
    <hyperlink ref="H8" r:id="rId14" xr:uid="{00000000-0004-0000-0000-000010000000}"/>
    <hyperlink ref="H15" r:id="rId15" xr:uid="{00000000-0004-0000-0000-000011000000}"/>
    <hyperlink ref="H18" r:id="rId16" xr:uid="{00000000-0004-0000-0000-000012000000}"/>
    <hyperlink ref="H20" r:id="rId17" xr:uid="{00000000-0004-0000-0000-000016000000}"/>
    <hyperlink ref="H21" r:id="rId18" xr:uid="{00000000-0004-0000-0000-000017000000}"/>
    <hyperlink ref="H26" r:id="rId19" xr:uid="{00000000-0004-0000-0000-000018000000}"/>
    <hyperlink ref="H33" r:id="rId20" xr:uid="{00000000-0004-0000-0000-00001A000000}"/>
    <hyperlink ref="H35" r:id="rId21" xr:uid="{00000000-0004-0000-0000-00001B000000}"/>
    <hyperlink ref="H38" r:id="rId22" xr:uid="{00000000-0004-0000-0000-00001C000000}"/>
    <hyperlink ref="H37" r:id="rId23" xr:uid="{00000000-0004-0000-0000-00001D000000}"/>
    <hyperlink ref="H22" r:id="rId24" xr:uid="{00000000-0004-0000-0000-00001F000000}"/>
    <hyperlink ref="H23" r:id="rId25" xr:uid="{00000000-0004-0000-0000-000020000000}"/>
    <hyperlink ref="H27" r:id="rId26" xr:uid="{00000000-0004-0000-0000-000021000000}"/>
    <hyperlink ref="H29" r:id="rId27" xr:uid="{00000000-0004-0000-0000-000022000000}"/>
    <hyperlink ref="H31" r:id="rId28" xr:uid="{00000000-0004-0000-0000-000023000000}"/>
    <hyperlink ref="H36" r:id="rId29" xr:uid="{00000000-0004-0000-0000-000024000000}"/>
    <hyperlink ref="H39" r:id="rId30" xr:uid="{00000000-0004-0000-0000-000026000000}"/>
    <hyperlink ref="H40" r:id="rId31" xr:uid="{00000000-0004-0000-0000-000027000000}"/>
    <hyperlink ref="H41" r:id="rId32" xr:uid="{00000000-0004-0000-0000-000028000000}"/>
    <hyperlink ref="H42" r:id="rId33" xr:uid="{00000000-0004-0000-0000-000029000000}"/>
    <hyperlink ref="H43" r:id="rId34" xr:uid="{00000000-0004-0000-0000-00002A000000}"/>
    <hyperlink ref="H44" r:id="rId35" xr:uid="{00000000-0004-0000-0000-00002B000000}"/>
    <hyperlink ref="H45" r:id="rId36" xr:uid="{00000000-0004-0000-0000-00002C000000}"/>
    <hyperlink ref="H48" r:id="rId37" xr:uid="{00000000-0004-0000-0000-00002F000000}"/>
    <hyperlink ref="H51" r:id="rId38" xr:uid="{00000000-0004-0000-0000-000030000000}"/>
    <hyperlink ref="H53" r:id="rId39" xr:uid="{00000000-0004-0000-0000-000031000000}"/>
    <hyperlink ref="H55" r:id="rId40" xr:uid="{00000000-0004-0000-0000-000032000000}"/>
    <hyperlink ref="H57" r:id="rId41" xr:uid="{00000000-0004-0000-0000-000033000000}"/>
    <hyperlink ref="H59" r:id="rId42" xr:uid="{00000000-0004-0000-0000-000034000000}"/>
    <hyperlink ref="H65" r:id="rId43" xr:uid="{00000000-0004-0000-0000-000035000000}"/>
    <hyperlink ref="H67" r:id="rId44" xr:uid="{00000000-0004-0000-0000-000036000000}"/>
    <hyperlink ref="H70" r:id="rId45" xr:uid="{00000000-0004-0000-0000-000037000000}"/>
    <hyperlink ref="H76" r:id="rId46" xr:uid="{00000000-0004-0000-0000-000038000000}"/>
    <hyperlink ref="H79" r:id="rId47" xr:uid="{00000000-0004-0000-0000-000039000000}"/>
  </hyperlinks>
  <pageMargins left="0.7" right="0.7" top="0.75" bottom="0.75" header="0.3" footer="0.3"/>
  <pageSetup orientation="portrait" r:id="rId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Environmental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2021-10-05T14:28:48Z</dcterms:created>
  <dcterms:modified xsi:type="dcterms:W3CDTF">2022-03-24T18:02:51Z</dcterms:modified>
</cp:coreProperties>
</file>